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VNJUS248\NJ_Public\Data Quality\Marketing\ROI Calculators\"/>
    </mc:Choice>
  </mc:AlternateContent>
  <bookViews>
    <workbookView xWindow="0" yWindow="8550" windowWidth="28800" windowHeight="9120" tabRatio="754"/>
  </bookViews>
  <sheets>
    <sheet name="Trans. Costs &amp; Case Weight" sheetId="3" r:id="rId1"/>
    <sheet name="Trans. Costs &amp; Case Dims." sheetId="4" r:id="rId2"/>
    <sheet name="Warehouse Costs &amp; Case Dim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2" l="1"/>
  <c r="A28" i="2"/>
  <c r="A27" i="2"/>
  <c r="F23" i="2" l="1"/>
  <c r="F19" i="2"/>
  <c r="F13" i="2"/>
  <c r="F9" i="2"/>
  <c r="F7" i="2"/>
  <c r="F6" i="2"/>
  <c r="F4" i="2"/>
  <c r="D18" i="2"/>
  <c r="D17" i="2"/>
  <c r="D13" i="2"/>
  <c r="D9" i="2"/>
  <c r="D7" i="2"/>
  <c r="D6" i="2"/>
  <c r="D4" i="2"/>
  <c r="B18" i="2"/>
  <c r="B17" i="2"/>
  <c r="B13" i="2"/>
  <c r="B9" i="2"/>
  <c r="B7" i="2"/>
  <c r="B6" i="2"/>
  <c r="B11" i="4"/>
  <c r="A22" i="3" l="1"/>
  <c r="A20" i="3"/>
  <c r="A24" i="4"/>
  <c r="A22" i="4"/>
  <c r="D8" i="4"/>
  <c r="B6" i="4"/>
  <c r="B7" i="4" s="1"/>
  <c r="A23" i="4"/>
  <c r="A21" i="3"/>
  <c r="B9" i="4" l="1"/>
  <c r="F17" i="4"/>
  <c r="D12" i="4"/>
  <c r="D10" i="4"/>
  <c r="D5" i="4"/>
  <c r="F3" i="4"/>
  <c r="D4" i="4" s="1"/>
  <c r="D5" i="2"/>
  <c r="F5" i="2"/>
  <c r="F22" i="2"/>
  <c r="B16" i="2"/>
  <c r="D15" i="2"/>
  <c r="B12" i="2"/>
  <c r="D14" i="2"/>
  <c r="D10" i="2"/>
  <c r="D6" i="4" l="1"/>
  <c r="F6" i="4" s="1"/>
  <c r="F4" i="4"/>
  <c r="F5" i="4"/>
  <c r="D16" i="2"/>
  <c r="D7" i="4" l="1"/>
  <c r="D9" i="4" s="1"/>
  <c r="B13" i="4"/>
  <c r="D11" i="2"/>
  <c r="D12" i="2" s="1"/>
  <c r="F3" i="2"/>
  <c r="D8" i="2"/>
  <c r="F7" i="4" l="1"/>
  <c r="D11" i="4"/>
  <c r="F9" i="4"/>
  <c r="B5" i="3"/>
  <c r="B7" i="3" s="1"/>
  <c r="D12" i="3"/>
  <c r="D10" i="3"/>
  <c r="D13" i="4" l="1"/>
  <c r="F14" i="4" s="1"/>
  <c r="F18" i="4" s="1"/>
  <c r="F11" i="4"/>
  <c r="B8" i="3"/>
  <c r="D6" i="3"/>
  <c r="D4" i="3"/>
  <c r="D5" i="3" s="1"/>
  <c r="F3" i="3"/>
  <c r="B11" i="3" l="1"/>
  <c r="B13" i="3" s="1"/>
  <c r="D7" i="3"/>
  <c r="D8" i="3" s="1"/>
  <c r="D11" i="3" s="1"/>
  <c r="D13" i="3" s="1"/>
  <c r="F5" i="3" l="1"/>
  <c r="F7" i="3"/>
  <c r="F8" i="3" l="1"/>
  <c r="F13" i="3" l="1"/>
  <c r="F16" i="3" s="1"/>
  <c r="F11" i="3"/>
  <c r="F17" i="2" l="1"/>
</calcChain>
</file>

<file path=xl/sharedStrings.xml><?xml version="1.0" encoding="utf-8"?>
<sst xmlns="http://schemas.openxmlformats.org/spreadsheetml/2006/main" count="158" uniqueCount="77">
  <si>
    <t>Case Weight:</t>
  </si>
  <si>
    <t>Truck Weight Limit:</t>
  </si>
  <si>
    <t>Pallets Per Truck:</t>
  </si>
  <si>
    <t>Cases Per Truck:</t>
  </si>
  <si>
    <t>Cases Per Pallet:</t>
  </si>
  <si>
    <t>Case Weight Difference:</t>
  </si>
  <si>
    <t>Pallets per Truck Difference:</t>
  </si>
  <si>
    <t>Cases per Truck Difference:</t>
  </si>
  <si>
    <t>Number of Trucks Used:</t>
  </si>
  <si>
    <t>Cost per Truck:</t>
  </si>
  <si>
    <t>Total Cost:</t>
  </si>
  <si>
    <t>Number of Trucks Difference:</t>
  </si>
  <si>
    <t>Total Number of SKUs in Company Profile:</t>
  </si>
  <si>
    <t>Percentage of Case Weight Discrepancy:</t>
  </si>
  <si>
    <t>Potential Savings:</t>
  </si>
  <si>
    <t>Total Cost Savings on one SKU:</t>
  </si>
  <si>
    <t>Statistics</t>
  </si>
  <si>
    <t>Unit Load Weight:</t>
  </si>
  <si>
    <t>Unit Load Weight Difference:</t>
  </si>
  <si>
    <t>Case Height:</t>
  </si>
  <si>
    <t>Pallet TI:</t>
  </si>
  <si>
    <t>Pallet HI:</t>
  </si>
  <si>
    <t>Pallet HI Difference:</t>
  </si>
  <si>
    <t>Pallet TI Difference:</t>
  </si>
  <si>
    <t>Total Pallets Needed Annually:</t>
  </si>
  <si>
    <t>Pallet Height:</t>
  </si>
  <si>
    <t>Acutal Pallet Height Difference:</t>
  </si>
  <si>
    <t>Case Height Difference:</t>
  </si>
  <si>
    <t>Cases Per Pallet Difference:</t>
  </si>
  <si>
    <t>Initial Cost per Pallet:</t>
  </si>
  <si>
    <t>Total Initial Costs:</t>
  </si>
  <si>
    <t>Difference in Initial costs:</t>
  </si>
  <si>
    <t>Number of Cases Sold Annually:</t>
  </si>
  <si>
    <t>Recurring Storage Costs per Pallet:</t>
  </si>
  <si>
    <t>Total Storage Costs Difference:</t>
  </si>
  <si>
    <t>Total Storage Costs:</t>
  </si>
  <si>
    <t>Total Warehouse Costs:</t>
  </si>
  <si>
    <t>Extra Warehouse Costs per Year:</t>
  </si>
  <si>
    <t>Percentage of Products with Case Height Discrepancy:</t>
  </si>
  <si>
    <t>Estimated Number of Items with Issues:</t>
  </si>
  <si>
    <t>Potential Annual Savings:</t>
  </si>
  <si>
    <t>Total Pallets Needed 
Annually Difference:</t>
  </si>
  <si>
    <t>Average Number of 
Months in storage:</t>
  </si>
  <si>
    <t>Cases per Full Truck:</t>
  </si>
  <si>
    <t>Pallets per Full Truck:</t>
  </si>
  <si>
    <t>Total Number of Trucks Needed:</t>
  </si>
  <si>
    <t>Average Cost per Truck</t>
  </si>
  <si>
    <t>Annual Transportation Cost:</t>
  </si>
  <si>
    <t>Difference in Number of 
Cases per Truck</t>
  </si>
  <si>
    <t>Total Number of Trucks Difference:</t>
  </si>
  <si>
    <t>Extra Transportation Costs per Year:</t>
  </si>
  <si>
    <t>Based on the GS1 Standard 4% Tolerance:</t>
  </si>
  <si>
    <t>Number of Cases Sold 
in Previous Year:</t>
  </si>
  <si>
    <t>Based on the GS1 Standard Tolerance:</t>
  </si>
  <si>
    <t>Number of Cases 
Sold Annually:</t>
  </si>
  <si>
    <t>Tol.</t>
  </si>
  <si>
    <t>Tol. (-)</t>
  </si>
  <si>
    <t>Tol. (+)</t>
  </si>
  <si>
    <t>Measured Height</t>
  </si>
  <si>
    <t>Item Description:</t>
  </si>
  <si>
    <t>GTIN:</t>
  </si>
  <si>
    <r>
      <t xml:space="preserve">Data Quality ROI Calculator for Brand Owners: Transportation Costs and Case Height Dimensions
</t>
    </r>
    <r>
      <rPr>
        <b/>
        <i/>
        <sz val="10"/>
        <color theme="0"/>
        <rFont val="Calibri"/>
        <family val="2"/>
        <scheme val="minor"/>
      </rPr>
      <t>Populate the blue cells with your company’s product data and other metrics (synchronized AND actual) to calculate the real-world impact of any error in case height* and the cumulative effect it may have on transportation costs. Check all tabs for other calculator options.</t>
    </r>
  </si>
  <si>
    <r>
      <t xml:space="preserve">Data Quality ROI Calculator for Brand Owners: Transportation Costs &amp; Case Weight
</t>
    </r>
    <r>
      <rPr>
        <b/>
        <i/>
        <sz val="10"/>
        <color theme="0"/>
        <rFont val="Calibri"/>
        <family val="2"/>
        <scheme val="minor"/>
      </rPr>
      <t>Populate the blue cells with your company’s product data and other metrics (synchronized AND actual) to calculate the real-world impact of any error in case weight and the cumulative effect it may have on transportation costs. Check all tabs for other calculator options.</t>
    </r>
  </si>
  <si>
    <t>* For dimensional data calculation, please note this tool is using height only. Please refer to your pallet optimization software to maximize cases per pallet using width and depth dimensions.</t>
  </si>
  <si>
    <r>
      <t xml:space="preserve">Company Metrics based on </t>
    </r>
    <r>
      <rPr>
        <b/>
        <i/>
        <sz val="12"/>
        <rFont val="Calibri"/>
        <family val="2"/>
        <scheme val="minor"/>
      </rPr>
      <t>synchronized</t>
    </r>
    <r>
      <rPr>
        <sz val="12"/>
        <rFont val="Calibri"/>
        <family val="2"/>
        <scheme val="minor"/>
      </rPr>
      <t xml:space="preserve"> dimensions</t>
    </r>
  </si>
  <si>
    <r>
      <t xml:space="preserve">Company Metrics based on </t>
    </r>
    <r>
      <rPr>
        <b/>
        <i/>
        <sz val="12"/>
        <rFont val="Calibri"/>
        <family val="2"/>
        <scheme val="minor"/>
      </rPr>
      <t>actual</t>
    </r>
    <r>
      <rPr>
        <sz val="12"/>
        <rFont val="Calibri"/>
        <family val="2"/>
        <scheme val="minor"/>
      </rPr>
      <t xml:space="preserve"> dimensions</t>
    </r>
  </si>
  <si>
    <r>
      <t xml:space="preserve">Data Quality ROI Calculator for Brand Owners: Warehouse Costs and Case Height Dimensions
</t>
    </r>
    <r>
      <rPr>
        <b/>
        <i/>
        <sz val="10"/>
        <color theme="0"/>
        <rFont val="Calibri"/>
        <family val="2"/>
        <scheme val="minor"/>
      </rPr>
      <t>Populate the blue cells with your company’s product data and other metrics (synchronized AND actual) to calculate the real-world impact of any error in case height* and the cumulative effect it may have on warehousing costs. Check all tabs for other calculator options.</t>
    </r>
  </si>
  <si>
    <r>
      <t xml:space="preserve">Warehouse Handling Fee:
</t>
    </r>
    <r>
      <rPr>
        <i/>
        <sz val="12"/>
        <rFont val="Calibri"/>
        <family val="2"/>
        <scheme val="minor"/>
      </rPr>
      <t>(per Pallet)</t>
    </r>
  </si>
  <si>
    <r>
      <t xml:space="preserve">Warehouse Initial Storage Fee: 
</t>
    </r>
    <r>
      <rPr>
        <i/>
        <sz val="12"/>
        <rFont val="Calibri"/>
        <family val="2"/>
        <scheme val="minor"/>
      </rPr>
      <t>(per Month per Pallet)</t>
    </r>
  </si>
  <si>
    <r>
      <t xml:space="preserve">Recurring Storage Fee: 
</t>
    </r>
    <r>
      <rPr>
        <i/>
        <sz val="12"/>
        <rFont val="Calibri"/>
        <family val="2"/>
        <scheme val="minor"/>
      </rPr>
      <t>(per Month per Pallet)</t>
    </r>
  </si>
  <si>
    <r>
      <t xml:space="preserve">Company Metrics based on </t>
    </r>
    <r>
      <rPr>
        <b/>
        <i/>
        <sz val="12"/>
        <color theme="1"/>
        <rFont val="Calibri"/>
        <family val="2"/>
        <scheme val="minor"/>
      </rPr>
      <t>synchronized</t>
    </r>
    <r>
      <rPr>
        <sz val="12"/>
        <color theme="1"/>
        <rFont val="Calibri"/>
        <family val="2"/>
        <scheme val="minor"/>
      </rPr>
      <t xml:space="preserve"> Case Weight</t>
    </r>
  </si>
  <si>
    <r>
      <t xml:space="preserve">Company Metrics based on </t>
    </r>
    <r>
      <rPr>
        <b/>
        <i/>
        <sz val="12"/>
        <color theme="1"/>
        <rFont val="Calibri"/>
        <family val="2"/>
        <scheme val="minor"/>
      </rPr>
      <t>actual</t>
    </r>
    <r>
      <rPr>
        <sz val="12"/>
        <color theme="1"/>
        <rFont val="Calibri"/>
        <family val="2"/>
        <scheme val="minor"/>
      </rPr>
      <t xml:space="preserve"> Case Weight</t>
    </r>
  </si>
  <si>
    <r>
      <t xml:space="preserve">To learn more about the </t>
    </r>
    <r>
      <rPr>
        <b/>
        <i/>
        <sz val="11"/>
        <color rgb="FF002C6C"/>
        <rFont val="Calibri"/>
        <family val="2"/>
        <scheme val="minor"/>
      </rPr>
      <t>GS1 US National Data Quality Program</t>
    </r>
    <r>
      <rPr>
        <i/>
        <sz val="11"/>
        <rFont val="Calibri"/>
        <family val="2"/>
        <scheme val="minor"/>
      </rPr>
      <t>, visit</t>
    </r>
  </si>
  <si>
    <t>www.gs1us.org/dataquality</t>
  </si>
  <si>
    <t>GS1 US Terms of Use</t>
  </si>
  <si>
    <t>Privacy Policy</t>
  </si>
  <si>
    <t xml:space="preserve">Legal Terms: Your use of the documents provided are subject to GS1 US Terms of Use and Privacy Policy. Without limitation, the documents and other materials provided are owned by GS1 US and all right, title, and interest therein are the property of GS1 US and are protected by U.S. and international copyright, trademark, patent, or other intellectual property rights and laws to the fullest extent possible. We grant you a limited non-exclusive, revocable, non-assignable, personal, and non-transferable license to use the documents and other materials solely for your internal business purposes. Except as expressly authorized by GS1 US, you shall not, nor shall you allow any third party (whether or not for your benefit or otherwise) to, reproduce, modify, create derivative works from, publicly display, perform, publish, distribute, disseminate, or circulate to any third party (including, without limitation, on or via a third-party website or platform), the documents, materials or any information contained therein. YOU ACKNOWLEDGE THAT YOUR USE OF THE DOCUMENTS AND DATA OBTAINED THEREFROM IS AT YOUR OWN RISK. YOU AGREE GS1 US WILL NOT BE RESPONSIBLE FOR ANY LIABILITY ARISING FROM OR RELATED TO YOUR USE OF THE DOCUMENTS AND DATA OBTAINED THEREFROM AND THAT YOU ARE SOLELY LIABLE FOR ANY DAMAGES ARISING FROM USE OF THE DOCUMENTS OR DATA AND YOU WILL INDEMNIFY AND HOLD GS1 US HARMLESS FROM ALL SUCH LIABILITY.  © 2016 GS1 US All Rights Reserved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</si>
</sst>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000"/>
    <numFmt numFmtId="166" formatCode="0.000"/>
  </numFmts>
  <fonts count="24" x14ac:knownFonts="1">
    <font>
      <sz val="11"/>
      <color theme="1"/>
      <name val="Calibri"/>
      <family val="2"/>
      <scheme val="minor"/>
    </font>
    <font>
      <sz val="11"/>
      <color theme="1"/>
      <name val="Calibri"/>
      <family val="2"/>
      <scheme val="minor"/>
    </font>
    <font>
      <b/>
      <i/>
      <sz val="14"/>
      <color theme="0"/>
      <name val="Calibri"/>
      <family val="2"/>
      <scheme val="minor"/>
    </font>
    <font>
      <sz val="14"/>
      <color theme="1"/>
      <name val="Calibri"/>
      <family val="2"/>
      <scheme val="minor"/>
    </font>
    <font>
      <b/>
      <sz val="14"/>
      <color theme="8" tint="-0.499984740745262"/>
      <name val="Calibri"/>
      <family val="2"/>
      <scheme val="minor"/>
    </font>
    <font>
      <sz val="14"/>
      <name val="Calibri"/>
      <family val="2"/>
      <scheme val="minor"/>
    </font>
    <font>
      <sz val="11"/>
      <name val="Calibri"/>
      <family val="2"/>
      <scheme val="minor"/>
    </font>
    <font>
      <i/>
      <sz val="11"/>
      <name val="Calibri"/>
      <family val="2"/>
      <scheme val="minor"/>
    </font>
    <font>
      <b/>
      <i/>
      <sz val="11"/>
      <name val="Calibri"/>
      <family val="2"/>
      <scheme val="minor"/>
    </font>
    <font>
      <b/>
      <i/>
      <sz val="12"/>
      <color theme="1"/>
      <name val="Calibri"/>
      <family val="2"/>
      <scheme val="minor"/>
    </font>
    <font>
      <sz val="12"/>
      <color theme="9" tint="-0.249977111117893"/>
      <name val="Calibri"/>
      <family val="2"/>
      <scheme val="minor"/>
    </font>
    <font>
      <b/>
      <sz val="12"/>
      <color theme="1"/>
      <name val="Calibri"/>
      <family val="2"/>
      <scheme val="minor"/>
    </font>
    <font>
      <b/>
      <i/>
      <sz val="10"/>
      <color theme="0"/>
      <name val="Calibri"/>
      <family val="2"/>
      <scheme val="minor"/>
    </font>
    <font>
      <b/>
      <i/>
      <sz val="11"/>
      <color rgb="FF002C6C"/>
      <name val="Calibri"/>
      <family val="2"/>
      <scheme val="minor"/>
    </font>
    <font>
      <b/>
      <i/>
      <sz val="10"/>
      <name val="Calibri"/>
      <family val="2"/>
      <scheme val="minor"/>
    </font>
    <font>
      <sz val="12"/>
      <name val="Calibri"/>
      <family val="2"/>
      <scheme val="minor"/>
    </font>
    <font>
      <b/>
      <i/>
      <sz val="12"/>
      <name val="Calibri"/>
      <family val="2"/>
      <scheme val="minor"/>
    </font>
    <font>
      <b/>
      <sz val="12"/>
      <color theme="8" tint="-0.499984740745262"/>
      <name val="Calibri"/>
      <family val="2"/>
      <scheme val="minor"/>
    </font>
    <font>
      <sz val="12"/>
      <color theme="1"/>
      <name val="Calibri"/>
      <family val="2"/>
      <scheme val="minor"/>
    </font>
    <font>
      <i/>
      <sz val="12"/>
      <name val="Calibri"/>
      <family val="2"/>
      <scheme val="minor"/>
    </font>
    <font>
      <u/>
      <sz val="11"/>
      <color theme="10"/>
      <name val="Calibri"/>
      <family val="2"/>
      <scheme val="minor"/>
    </font>
    <font>
      <b/>
      <u/>
      <sz val="11"/>
      <color theme="10"/>
      <name val="Calibri"/>
      <family val="2"/>
      <scheme val="minor"/>
    </font>
    <font>
      <sz val="10"/>
      <color theme="1"/>
      <name val="Calibri"/>
      <family val="2"/>
      <scheme val="minor"/>
    </font>
    <font>
      <b/>
      <u/>
      <sz val="10"/>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002C6C"/>
        <bgColor indexed="64"/>
      </patternFill>
    </fill>
    <fill>
      <patternFill patternType="solid">
        <fgColor theme="9" tint="0.79998168889431442"/>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13">
    <xf numFmtId="0" fontId="0" fillId="0" borderId="0" xfId="0"/>
    <xf numFmtId="0" fontId="3" fillId="0" borderId="0" xfId="0" applyFont="1" applyAlignment="1" applyProtection="1"/>
    <xf numFmtId="0" fontId="9" fillId="0" borderId="0" xfId="0" applyFont="1" applyAlignment="1" applyProtection="1"/>
    <xf numFmtId="166" fontId="11" fillId="0" borderId="27" xfId="0" applyNumberFormat="1" applyFont="1" applyBorder="1" applyAlignment="1" applyProtection="1">
      <alignment horizontal="center"/>
    </xf>
    <xf numFmtId="166" fontId="10" fillId="5" borderId="26" xfId="0" applyNumberFormat="1" applyFont="1" applyFill="1" applyBorder="1" applyAlignment="1" applyProtection="1">
      <alignment horizontal="center"/>
    </xf>
    <xf numFmtId="166" fontId="10" fillId="5" borderId="28" xfId="0" applyNumberFormat="1" applyFont="1" applyFill="1" applyBorder="1" applyAlignment="1" applyProtection="1">
      <alignment horizontal="center"/>
    </xf>
    <xf numFmtId="0" fontId="8" fillId="0" borderId="0" xfId="0" applyFont="1" applyFill="1" applyAlignment="1" applyProtection="1">
      <alignment horizontal="left"/>
    </xf>
    <xf numFmtId="0" fontId="6" fillId="0" borderId="0" xfId="0" applyFont="1" applyFill="1" applyProtection="1"/>
    <xf numFmtId="0" fontId="5" fillId="0" borderId="5" xfId="0" applyFont="1" applyFill="1" applyBorder="1" applyAlignment="1" applyProtection="1">
      <alignment horizontal="right"/>
    </xf>
    <xf numFmtId="0" fontId="5" fillId="0" borderId="1" xfId="0" applyFont="1" applyFill="1" applyBorder="1" applyAlignment="1" applyProtection="1">
      <alignment horizontal="right"/>
    </xf>
    <xf numFmtId="49" fontId="4" fillId="3" borderId="2" xfId="0" applyNumberFormat="1" applyFont="1" applyFill="1" applyBorder="1" applyAlignment="1" applyProtection="1">
      <alignment horizontal="right"/>
      <protection locked="0"/>
    </xf>
    <xf numFmtId="49" fontId="4" fillId="3" borderId="6" xfId="0" applyNumberFormat="1" applyFont="1" applyFill="1" applyBorder="1" applyAlignment="1" applyProtection="1">
      <alignment horizontal="left" vertical="center"/>
      <protection locked="0"/>
    </xf>
    <xf numFmtId="0" fontId="5" fillId="0" borderId="19" xfId="0" applyFont="1" applyFill="1" applyBorder="1" applyAlignment="1" applyProtection="1">
      <alignment horizontal="right"/>
    </xf>
    <xf numFmtId="0" fontId="5" fillId="0" borderId="32" xfId="0" applyFont="1" applyFill="1" applyBorder="1" applyAlignment="1" applyProtection="1">
      <alignment horizontal="right"/>
    </xf>
    <xf numFmtId="0" fontId="2" fillId="4" borderId="12" xfId="0" applyFont="1" applyFill="1" applyBorder="1" applyAlignment="1" applyProtection="1">
      <alignment vertical="top"/>
    </xf>
    <xf numFmtId="0" fontId="2" fillId="4" borderId="12" xfId="0" applyFont="1" applyFill="1" applyBorder="1" applyAlignment="1" applyProtection="1">
      <alignment vertical="top" wrapText="1"/>
    </xf>
    <xf numFmtId="0" fontId="15" fillId="0" borderId="0" xfId="0" applyFont="1" applyFill="1" applyProtection="1"/>
    <xf numFmtId="0" fontId="15" fillId="0" borderId="1" xfId="0" applyFont="1" applyFill="1" applyBorder="1" applyAlignment="1" applyProtection="1">
      <alignment horizontal="right" vertical="center"/>
    </xf>
    <xf numFmtId="165" fontId="17" fillId="3" borderId="2" xfId="0" applyNumberFormat="1" applyFont="1" applyFill="1" applyBorder="1" applyAlignment="1" applyProtection="1">
      <alignment horizontal="right"/>
      <protection locked="0"/>
    </xf>
    <xf numFmtId="165" fontId="18" fillId="2" borderId="2" xfId="1" applyNumberFormat="1" applyFont="1" applyFill="1" applyBorder="1" applyAlignment="1" applyProtection="1">
      <alignment horizontal="right"/>
    </xf>
    <xf numFmtId="0" fontId="15" fillId="0" borderId="3" xfId="0" applyFont="1" applyFill="1" applyBorder="1" applyAlignment="1" applyProtection="1">
      <alignment horizontal="right" vertical="center"/>
    </xf>
    <xf numFmtId="165" fontId="17" fillId="3" borderId="4" xfId="0" applyNumberFormat="1" applyFont="1" applyFill="1" applyBorder="1" applyAlignment="1" applyProtection="1">
      <alignment horizontal="right"/>
      <protection locked="0"/>
    </xf>
    <xf numFmtId="165" fontId="18" fillId="2" borderId="8" xfId="1" applyNumberFormat="1" applyFont="1" applyFill="1" applyBorder="1" applyAlignment="1" applyProtection="1">
      <alignment horizontal="right"/>
    </xf>
    <xf numFmtId="165" fontId="18" fillId="2" borderId="4" xfId="1" applyNumberFormat="1" applyFont="1" applyFill="1" applyBorder="1" applyAlignment="1" applyProtection="1">
      <alignment horizontal="right"/>
    </xf>
    <xf numFmtId="3" fontId="17" fillId="3" borderId="4" xfId="0" applyNumberFormat="1" applyFont="1" applyFill="1" applyBorder="1" applyAlignment="1" applyProtection="1">
      <alignment horizontal="right"/>
      <protection locked="0"/>
    </xf>
    <xf numFmtId="3" fontId="18" fillId="2" borderId="8" xfId="1" applyNumberFormat="1" applyFont="1" applyFill="1" applyBorder="1" applyAlignment="1" applyProtection="1">
      <alignment horizontal="right"/>
    </xf>
    <xf numFmtId="3" fontId="18" fillId="2" borderId="4" xfId="1" applyNumberFormat="1" applyFont="1" applyFill="1" applyBorder="1" applyAlignment="1" applyProtection="1">
      <alignment horizontal="right"/>
    </xf>
    <xf numFmtId="0" fontId="15" fillId="0" borderId="3" xfId="0" applyFont="1" applyFill="1" applyBorder="1" applyAlignment="1" applyProtection="1">
      <alignment horizontal="right"/>
    </xf>
    <xf numFmtId="0" fontId="15" fillId="0" borderId="4" xfId="0" applyFont="1" applyFill="1" applyBorder="1" applyProtection="1"/>
    <xf numFmtId="0" fontId="15" fillId="0" borderId="3" xfId="0" applyFont="1" applyFill="1" applyBorder="1" applyAlignment="1" applyProtection="1">
      <alignment horizontal="right" wrapText="1"/>
    </xf>
    <xf numFmtId="0" fontId="15" fillId="0" borderId="3" xfId="0" applyFont="1" applyFill="1" applyBorder="1" applyProtection="1"/>
    <xf numFmtId="44" fontId="17" fillId="3" borderId="4" xfId="0" applyNumberFormat="1" applyFont="1" applyFill="1" applyBorder="1" applyAlignment="1" applyProtection="1">
      <alignment horizontal="right"/>
      <protection locked="0"/>
    </xf>
    <xf numFmtId="44" fontId="18" fillId="2" borderId="8" xfId="1" applyNumberFormat="1" applyFont="1" applyFill="1" applyBorder="1" applyAlignment="1" applyProtection="1">
      <alignment horizontal="right"/>
    </xf>
    <xf numFmtId="3" fontId="15" fillId="0" borderId="4" xfId="0" applyNumberFormat="1" applyFont="1" applyFill="1" applyBorder="1" applyProtection="1"/>
    <xf numFmtId="44" fontId="18" fillId="2" borderId="4" xfId="1" applyNumberFormat="1" applyFont="1" applyFill="1" applyBorder="1" applyAlignment="1" applyProtection="1">
      <alignment horizontal="right"/>
    </xf>
    <xf numFmtId="0" fontId="15" fillId="0" borderId="16" xfId="0" applyFont="1" applyFill="1" applyBorder="1" applyAlignment="1" applyProtection="1">
      <alignment horizontal="right" wrapText="1"/>
    </xf>
    <xf numFmtId="44" fontId="18" fillId="2" borderId="2" xfId="1" applyNumberFormat="1" applyFont="1" applyFill="1" applyBorder="1" applyAlignment="1" applyProtection="1">
      <alignment horizontal="right"/>
    </xf>
    <xf numFmtId="9" fontId="17" fillId="3" borderId="4" xfId="3" applyFont="1" applyFill="1" applyBorder="1" applyAlignment="1" applyProtection="1">
      <alignment horizontal="right"/>
      <protection locked="0"/>
    </xf>
    <xf numFmtId="44" fontId="18" fillId="2" borderId="6" xfId="1" applyNumberFormat="1" applyFont="1" applyFill="1" applyBorder="1" applyAlignment="1" applyProtection="1">
      <alignment horizontal="right"/>
    </xf>
    <xf numFmtId="0" fontId="2" fillId="4" borderId="12" xfId="0" applyFont="1" applyFill="1" applyBorder="1" applyAlignment="1" applyProtection="1"/>
    <xf numFmtId="0" fontId="15" fillId="0" borderId="19" xfId="0" applyFont="1" applyFill="1" applyBorder="1" applyAlignment="1" applyProtection="1">
      <alignment horizontal="right" vertical="center"/>
    </xf>
    <xf numFmtId="0" fontId="15" fillId="0" borderId="16" xfId="0" applyFont="1" applyFill="1" applyBorder="1" applyAlignment="1" applyProtection="1">
      <alignment horizontal="right" vertical="center"/>
    </xf>
    <xf numFmtId="0" fontId="15" fillId="0" borderId="16" xfId="0" applyFont="1" applyFill="1" applyBorder="1" applyAlignment="1" applyProtection="1">
      <alignment horizontal="right"/>
    </xf>
    <xf numFmtId="0" fontId="15" fillId="0" borderId="5" xfId="0" applyFont="1" applyFill="1" applyBorder="1" applyAlignment="1" applyProtection="1">
      <alignment horizontal="right" wrapText="1"/>
    </xf>
    <xf numFmtId="0" fontId="15" fillId="0" borderId="17" xfId="0" applyFont="1" applyFill="1" applyBorder="1" applyAlignment="1" applyProtection="1">
      <alignment horizontal="right" wrapText="1"/>
    </xf>
    <xf numFmtId="0" fontId="15" fillId="0" borderId="5" xfId="0" applyFont="1" applyFill="1" applyBorder="1" applyAlignment="1" applyProtection="1">
      <alignment horizontal="right"/>
    </xf>
    <xf numFmtId="3" fontId="15" fillId="0" borderId="6" xfId="0" applyNumberFormat="1" applyFont="1" applyFill="1" applyBorder="1" applyProtection="1"/>
    <xf numFmtId="0" fontId="15" fillId="0" borderId="19" xfId="0" applyFont="1" applyFill="1" applyBorder="1" applyAlignment="1" applyProtection="1">
      <alignment horizontal="right"/>
    </xf>
    <xf numFmtId="49" fontId="17" fillId="3" borderId="2" xfId="0" applyNumberFormat="1" applyFont="1" applyFill="1" applyBorder="1" applyAlignment="1" applyProtection="1">
      <alignment horizontal="right"/>
      <protection locked="0"/>
    </xf>
    <xf numFmtId="0" fontId="15" fillId="0" borderId="32" xfId="0" applyFont="1" applyFill="1" applyBorder="1" applyAlignment="1" applyProtection="1">
      <alignment horizontal="right"/>
    </xf>
    <xf numFmtId="49" fontId="17" fillId="3" borderId="6" xfId="0" applyNumberFormat="1" applyFont="1" applyFill="1" applyBorder="1" applyAlignment="1" applyProtection="1">
      <alignment horizontal="left" vertical="center"/>
      <protection locked="0"/>
    </xf>
    <xf numFmtId="0" fontId="18" fillId="0" borderId="0" xfId="0" applyFont="1" applyAlignment="1" applyProtection="1"/>
    <xf numFmtId="0" fontId="18" fillId="0" borderId="1" xfId="0" applyFont="1" applyBorder="1" applyAlignment="1" applyProtection="1">
      <alignment horizontal="right"/>
    </xf>
    <xf numFmtId="166" fontId="17" fillId="3" borderId="7" xfId="0" applyNumberFormat="1" applyFont="1" applyFill="1" applyBorder="1" applyAlignment="1" applyProtection="1">
      <alignment horizontal="right"/>
      <protection locked="0"/>
    </xf>
    <xf numFmtId="166" fontId="17" fillId="3" borderId="7" xfId="0" applyNumberFormat="1" applyFont="1" applyFill="1" applyBorder="1" applyAlignment="1" applyProtection="1">
      <protection locked="0"/>
    </xf>
    <xf numFmtId="164" fontId="18" fillId="2" borderId="2" xfId="0" applyNumberFormat="1" applyFont="1" applyFill="1" applyBorder="1" applyAlignment="1" applyProtection="1"/>
    <xf numFmtId="0" fontId="18" fillId="0" borderId="3" xfId="0" applyFont="1" applyBorder="1" applyAlignment="1" applyProtection="1">
      <alignment horizontal="right"/>
    </xf>
    <xf numFmtId="3" fontId="17" fillId="3" borderId="8" xfId="1" applyNumberFormat="1" applyFont="1" applyFill="1" applyBorder="1" applyAlignment="1" applyProtection="1">
      <alignment horizontal="right"/>
      <protection locked="0"/>
    </xf>
    <xf numFmtId="0" fontId="18" fillId="0" borderId="4" xfId="0" applyFont="1" applyBorder="1" applyAlignment="1" applyProtection="1"/>
    <xf numFmtId="3" fontId="18" fillId="2" borderId="4" xfId="0" applyNumberFormat="1" applyFont="1" applyFill="1" applyBorder="1" applyAlignment="1" applyProtection="1"/>
    <xf numFmtId="3" fontId="18" fillId="0" borderId="4" xfId="0" applyNumberFormat="1" applyFont="1" applyBorder="1" applyAlignment="1" applyProtection="1"/>
    <xf numFmtId="3" fontId="18" fillId="2" borderId="8" xfId="0" applyNumberFormat="1" applyFont="1" applyFill="1" applyBorder="1" applyAlignment="1" applyProtection="1">
      <alignment horizontal="right"/>
    </xf>
    <xf numFmtId="0" fontId="18" fillId="0" borderId="3" xfId="0" applyFont="1" applyBorder="1" applyAlignment="1" applyProtection="1"/>
    <xf numFmtId="0" fontId="18" fillId="0" borderId="8" xfId="0" applyFont="1" applyBorder="1" applyAlignment="1" applyProtection="1"/>
    <xf numFmtId="0" fontId="18" fillId="0" borderId="3" xfId="0" applyFont="1" applyBorder="1" applyAlignment="1" applyProtection="1">
      <alignment horizontal="right" wrapText="1"/>
    </xf>
    <xf numFmtId="1" fontId="18" fillId="2" borderId="8" xfId="0" applyNumberFormat="1" applyFont="1" applyFill="1" applyBorder="1" applyAlignment="1" applyProtection="1"/>
    <xf numFmtId="44" fontId="17" fillId="3" borderId="8" xfId="2" applyFont="1" applyFill="1" applyBorder="1" applyAlignment="1" applyProtection="1">
      <protection locked="0"/>
    </xf>
    <xf numFmtId="44" fontId="18" fillId="2" borderId="8" xfId="0" applyNumberFormat="1" applyFont="1" applyFill="1" applyBorder="1" applyAlignment="1" applyProtection="1"/>
    <xf numFmtId="0" fontId="18" fillId="0" borderId="5" xfId="0" applyFont="1" applyBorder="1" applyAlignment="1" applyProtection="1">
      <alignment horizontal="right"/>
    </xf>
    <xf numFmtId="44" fontId="18" fillId="2" borderId="9" xfId="0" applyNumberFormat="1" applyFont="1" applyFill="1" applyBorder="1" applyAlignment="1" applyProtection="1"/>
    <xf numFmtId="44" fontId="18" fillId="2" borderId="6" xfId="0" applyNumberFormat="1" applyFont="1" applyFill="1" applyBorder="1" applyAlignment="1" applyProtection="1"/>
    <xf numFmtId="0" fontId="17" fillId="3" borderId="13" xfId="0" applyFont="1" applyFill="1" applyBorder="1" applyAlignment="1" applyProtection="1">
      <protection locked="0"/>
    </xf>
    <xf numFmtId="9" fontId="17" fillId="3" borderId="14" xfId="3" applyFont="1" applyFill="1" applyBorder="1" applyAlignment="1" applyProtection="1">
      <protection locked="0"/>
    </xf>
    <xf numFmtId="44" fontId="18" fillId="2" borderId="15" xfId="0" applyNumberFormat="1" applyFont="1" applyFill="1" applyBorder="1" applyAlignment="1" applyProtection="1"/>
    <xf numFmtId="9" fontId="17" fillId="3" borderId="25" xfId="3" applyFont="1" applyFill="1" applyBorder="1" applyAlignment="1" applyProtection="1">
      <alignment horizontal="center"/>
      <protection locked="0"/>
    </xf>
    <xf numFmtId="0" fontId="7" fillId="0" borderId="20" xfId="0" applyFont="1" applyFill="1" applyBorder="1" applyAlignment="1" applyProtection="1">
      <alignment horizontal="left" vertical="top" wrapText="1"/>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21" fillId="0" borderId="29" xfId="4" applyFont="1" applyFill="1" applyBorder="1" applyAlignment="1" applyProtection="1">
      <alignment horizontal="left" vertical="top" wrapText="1"/>
    </xf>
    <xf numFmtId="0" fontId="8" fillId="0" borderId="30" xfId="0" applyFont="1" applyFill="1" applyBorder="1" applyAlignment="1" applyProtection="1">
      <alignment horizontal="left" vertical="top" wrapText="1"/>
    </xf>
    <xf numFmtId="0" fontId="8" fillId="0" borderId="31" xfId="0" applyFont="1" applyFill="1" applyBorder="1" applyAlignment="1" applyProtection="1">
      <alignment horizontal="left" vertical="top" wrapText="1"/>
    </xf>
    <xf numFmtId="0" fontId="2" fillId="4" borderId="10" xfId="0" applyFont="1" applyFill="1" applyBorder="1" applyAlignment="1" applyProtection="1">
      <alignment horizontal="left" vertical="top" wrapText="1"/>
    </xf>
    <xf numFmtId="0" fontId="2" fillId="4" borderId="11" xfId="0" applyFont="1" applyFill="1" applyBorder="1" applyAlignment="1" applyProtection="1">
      <alignment horizontal="left" vertical="top" wrapText="1"/>
    </xf>
    <xf numFmtId="0" fontId="18" fillId="0" borderId="10" xfId="0" applyFont="1" applyBorder="1" applyAlignment="1" applyProtection="1">
      <alignment horizontal="right"/>
    </xf>
    <xf numFmtId="0" fontId="18" fillId="0" borderId="11" xfId="0" applyFont="1" applyBorder="1" applyAlignment="1" applyProtection="1">
      <alignment horizontal="right"/>
    </xf>
    <xf numFmtId="0" fontId="18" fillId="0" borderId="12" xfId="0" applyFont="1" applyBorder="1" applyAlignment="1" applyProtection="1">
      <alignment horizontal="right"/>
    </xf>
    <xf numFmtId="0" fontId="18" fillId="0" borderId="10" xfId="0" applyFont="1" applyBorder="1" applyAlignment="1" applyProtection="1">
      <alignment horizontal="center" vertical="center"/>
    </xf>
    <xf numFmtId="0" fontId="18" fillId="0" borderId="12" xfId="0" applyFont="1" applyBorder="1" applyAlignment="1" applyProtection="1">
      <alignment horizontal="center" vertical="center"/>
    </xf>
    <xf numFmtId="0" fontId="15" fillId="0" borderId="3" xfId="0" applyFont="1" applyFill="1" applyBorder="1" applyAlignment="1" applyProtection="1">
      <alignment horizontal="right"/>
    </xf>
    <xf numFmtId="0" fontId="15" fillId="0" borderId="18" xfId="0" applyFont="1" applyFill="1" applyBorder="1" applyAlignment="1" applyProtection="1">
      <alignment horizontal="right"/>
    </xf>
    <xf numFmtId="0" fontId="15" fillId="0" borderId="20"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15" fillId="0" borderId="2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1" xfId="0" applyFont="1" applyFill="1" applyBorder="1" applyAlignment="1" applyProtection="1">
      <alignment horizontal="right"/>
    </xf>
    <xf numFmtId="0" fontId="15" fillId="0" borderId="23" xfId="0" applyFont="1" applyFill="1" applyBorder="1" applyAlignment="1" applyProtection="1">
      <alignment horizontal="right"/>
    </xf>
    <xf numFmtId="0" fontId="14" fillId="0" borderId="33" xfId="0" applyFont="1" applyFill="1" applyBorder="1" applyAlignment="1" applyProtection="1">
      <alignment horizontal="left" vertical="top" wrapText="1"/>
    </xf>
    <xf numFmtId="0" fontId="14" fillId="0" borderId="34" xfId="0" applyFont="1" applyFill="1" applyBorder="1" applyAlignment="1" applyProtection="1">
      <alignment horizontal="left" vertical="top" wrapText="1"/>
    </xf>
    <xf numFmtId="0" fontId="14" fillId="0" borderId="35" xfId="0" applyFont="1" applyFill="1" applyBorder="1" applyAlignment="1" applyProtection="1">
      <alignment horizontal="left" vertical="top" wrapText="1"/>
    </xf>
    <xf numFmtId="0" fontId="15" fillId="0" borderId="5" xfId="0" applyFont="1" applyFill="1" applyBorder="1" applyAlignment="1" applyProtection="1">
      <alignment horizontal="right"/>
    </xf>
    <xf numFmtId="0" fontId="15" fillId="0" borderId="24" xfId="0" applyFont="1" applyFill="1" applyBorder="1" applyAlignment="1" applyProtection="1">
      <alignment horizontal="right"/>
    </xf>
    <xf numFmtId="0" fontId="22" fillId="0" borderId="20" xfId="0" applyFont="1" applyBorder="1" applyAlignment="1" applyProtection="1">
      <alignment horizontal="left" vertical="top" wrapText="1"/>
    </xf>
    <xf numFmtId="0" fontId="22" fillId="0" borderId="21" xfId="0" applyFont="1" applyBorder="1" applyAlignment="1" applyProtection="1">
      <alignment horizontal="left" vertical="top" wrapText="1"/>
    </xf>
    <xf numFmtId="0" fontId="22" fillId="0" borderId="22" xfId="0" applyFont="1" applyBorder="1" applyAlignment="1" applyProtection="1">
      <alignment horizontal="left" vertical="top" wrapText="1"/>
    </xf>
    <xf numFmtId="0" fontId="22" fillId="0" borderId="36"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37" xfId="0" applyFont="1" applyBorder="1" applyAlignment="1" applyProtection="1">
      <alignment horizontal="left" vertical="top" wrapText="1"/>
    </xf>
    <xf numFmtId="0" fontId="22" fillId="0" borderId="29" xfId="0" applyFont="1" applyBorder="1" applyAlignment="1" applyProtection="1">
      <alignment horizontal="left" vertical="top" wrapText="1"/>
    </xf>
    <xf numFmtId="0" fontId="22" fillId="0" borderId="30" xfId="0" applyFont="1" applyBorder="1" applyAlignment="1" applyProtection="1">
      <alignment horizontal="left" vertical="top" wrapText="1"/>
    </xf>
    <xf numFmtId="0" fontId="22" fillId="0" borderId="31" xfId="0" applyFont="1" applyBorder="1" applyAlignment="1" applyProtection="1">
      <alignment horizontal="left" vertical="top" wrapText="1"/>
    </xf>
    <xf numFmtId="0" fontId="23" fillId="0" borderId="0" xfId="4" applyFont="1" applyAlignment="1" applyProtection="1">
      <alignment vertical="top" wrapText="1"/>
      <protection locked="0"/>
    </xf>
  </cellXfs>
  <cellStyles count="5">
    <cellStyle name="Comma" xfId="1" builtinId="3"/>
    <cellStyle name="Currency" xfId="2" builtinId="4"/>
    <cellStyle name="Hyperlink" xfId="4" builtinId="8"/>
    <cellStyle name="Normal" xfId="0" builtinId="0"/>
    <cellStyle name="Percent" xfId="3" builtinId="5"/>
  </cellStyles>
  <dxfs count="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2314575</xdr:colOff>
      <xdr:row>0</xdr:row>
      <xdr:rowOff>19050</xdr:rowOff>
    </xdr:from>
    <xdr:to>
      <xdr:col>5</xdr:col>
      <xdr:colOff>1123950</xdr:colOff>
      <xdr:row>0</xdr:row>
      <xdr:rowOff>946200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058"/>
        <a:stretch/>
      </xdr:blipFill>
      <xdr:spPr>
        <a:xfrm>
          <a:off x="10258425" y="19050"/>
          <a:ext cx="1190625" cy="927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2362200</xdr:colOff>
      <xdr:row>0</xdr:row>
      <xdr:rowOff>36399</xdr:rowOff>
    </xdr:from>
    <xdr:to>
      <xdr:col>5</xdr:col>
      <xdr:colOff>1152525</xdr:colOff>
      <xdr:row>0</xdr:row>
      <xdr:rowOff>963549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058"/>
        <a:stretch/>
      </xdr:blipFill>
      <xdr:spPr>
        <a:xfrm>
          <a:off x="10239375" y="36399"/>
          <a:ext cx="1190625" cy="927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2257425</xdr:colOff>
      <xdr:row>0</xdr:row>
      <xdr:rowOff>38100</xdr:rowOff>
    </xdr:from>
    <xdr:to>
      <xdr:col>5</xdr:col>
      <xdr:colOff>1047750</xdr:colOff>
      <xdr:row>0</xdr:row>
      <xdr:rowOff>965250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058"/>
        <a:stretch/>
      </xdr:blipFill>
      <xdr:spPr>
        <a:xfrm>
          <a:off x="10058400" y="38100"/>
          <a:ext cx="1190625" cy="927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gs1us.org/NS00gS0800030UU0AD0004U" TargetMode="External"/><Relationship Id="rId2" Type="http://schemas.openxmlformats.org/officeDocument/2006/relationships/hyperlink" Target="http://info.gs1us.org/s0VU0U500SDh0S00004080U" TargetMode="External"/><Relationship Id="rId1" Type="http://schemas.openxmlformats.org/officeDocument/2006/relationships/hyperlink" Target="http://www.gs1us.org/dataqualit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fo.gs1us.org/NS00gS0800030UU0AD0004U" TargetMode="External"/><Relationship Id="rId1" Type="http://schemas.openxmlformats.org/officeDocument/2006/relationships/hyperlink" Target="http://www.gs1us.org/dataqualit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gs1us.org/dataqua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zoomScaleNormal="100" workbookViewId="0">
      <selection activeCell="B3" sqref="B3"/>
    </sheetView>
  </sheetViews>
  <sheetFormatPr defaultRowHeight="18.75" x14ac:dyDescent="0.3"/>
  <cols>
    <col min="1" max="1" width="43.42578125" style="1" customWidth="1"/>
    <col min="2" max="2" width="17.5703125" style="1" bestFit="1" customWidth="1"/>
    <col min="3" max="3" width="37.5703125" style="1" customWidth="1"/>
    <col min="4" max="4" width="20.5703125" style="1" bestFit="1" customWidth="1"/>
    <col min="5" max="5" width="35.7109375" style="1" bestFit="1" customWidth="1"/>
    <col min="6" max="6" width="17.28515625" style="1" customWidth="1"/>
    <col min="7" max="16384" width="9.140625" style="1"/>
  </cols>
  <sheetData>
    <row r="1" spans="1:6" ht="75.75" customHeight="1" thickBot="1" x14ac:dyDescent="0.35">
      <c r="A1" s="81" t="s">
        <v>62</v>
      </c>
      <c r="B1" s="82"/>
      <c r="C1" s="82"/>
      <c r="D1" s="82"/>
      <c r="E1" s="82"/>
      <c r="F1" s="14"/>
    </row>
    <row r="2" spans="1:6" s="51" customFormat="1" ht="16.5" thickBot="1" x14ac:dyDescent="0.3">
      <c r="A2" s="86" t="s">
        <v>70</v>
      </c>
      <c r="B2" s="87"/>
      <c r="C2" s="86" t="s">
        <v>71</v>
      </c>
      <c r="D2" s="87"/>
      <c r="E2" s="86" t="s">
        <v>16</v>
      </c>
      <c r="F2" s="87"/>
    </row>
    <row r="3" spans="1:6" s="51" customFormat="1" ht="15.75" x14ac:dyDescent="0.25">
      <c r="A3" s="52" t="s">
        <v>0</v>
      </c>
      <c r="B3" s="53">
        <v>0</v>
      </c>
      <c r="C3" s="52" t="s">
        <v>0</v>
      </c>
      <c r="D3" s="54">
        <v>0</v>
      </c>
      <c r="E3" s="52" t="s">
        <v>5</v>
      </c>
      <c r="F3" s="55">
        <f>ABS(B3-D3)</f>
        <v>0</v>
      </c>
    </row>
    <row r="4" spans="1:6" s="51" customFormat="1" ht="15.75" x14ac:dyDescent="0.25">
      <c r="A4" s="56" t="s">
        <v>4</v>
      </c>
      <c r="B4" s="57">
        <v>0</v>
      </c>
      <c r="C4" s="56" t="s">
        <v>4</v>
      </c>
      <c r="D4" s="25">
        <f>B4</f>
        <v>0</v>
      </c>
      <c r="E4" s="56"/>
      <c r="F4" s="58"/>
    </row>
    <row r="5" spans="1:6" s="51" customFormat="1" ht="15.75" x14ac:dyDescent="0.25">
      <c r="A5" s="56" t="s">
        <v>17</v>
      </c>
      <c r="B5" s="25">
        <f>B3*B4</f>
        <v>0</v>
      </c>
      <c r="C5" s="56" t="s">
        <v>17</v>
      </c>
      <c r="D5" s="25">
        <f>(D3*D4)</f>
        <v>0</v>
      </c>
      <c r="E5" s="56" t="s">
        <v>18</v>
      </c>
      <c r="F5" s="59">
        <f>ABS(B5-D5)</f>
        <v>0</v>
      </c>
    </row>
    <row r="6" spans="1:6" s="51" customFormat="1" ht="15.75" x14ac:dyDescent="0.25">
      <c r="A6" s="56" t="s">
        <v>1</v>
      </c>
      <c r="B6" s="57">
        <v>0</v>
      </c>
      <c r="C6" s="56" t="s">
        <v>1</v>
      </c>
      <c r="D6" s="25">
        <f>B6</f>
        <v>0</v>
      </c>
      <c r="E6" s="56"/>
      <c r="F6" s="60"/>
    </row>
    <row r="7" spans="1:6" s="51" customFormat="1" ht="15.75" x14ac:dyDescent="0.25">
      <c r="A7" s="56" t="s">
        <v>2</v>
      </c>
      <c r="B7" s="61" t="str">
        <f>IFERROR(B6/B5,"")</f>
        <v/>
      </c>
      <c r="C7" s="56" t="s">
        <v>2</v>
      </c>
      <c r="D7" s="61" t="str">
        <f>IFERROR(D6/D5,"")</f>
        <v/>
      </c>
      <c r="E7" s="56" t="s">
        <v>6</v>
      </c>
      <c r="F7" s="59" t="str">
        <f>IFERROR(ABS(B7-D7),"")</f>
        <v/>
      </c>
    </row>
    <row r="8" spans="1:6" s="51" customFormat="1" ht="15.75" x14ac:dyDescent="0.25">
      <c r="A8" s="56" t="s">
        <v>3</v>
      </c>
      <c r="B8" s="61" t="str">
        <f>IFERROR(B4*B7,"")</f>
        <v/>
      </c>
      <c r="C8" s="56" t="s">
        <v>3</v>
      </c>
      <c r="D8" s="61" t="str">
        <f>IFERROR(D4*D7,"")</f>
        <v/>
      </c>
      <c r="E8" s="56" t="s">
        <v>7</v>
      </c>
      <c r="F8" s="59" t="str">
        <f>IFERROR(ABS(B8-D8),"")</f>
        <v/>
      </c>
    </row>
    <row r="9" spans="1:6" s="51" customFormat="1" ht="15.75" x14ac:dyDescent="0.25">
      <c r="A9" s="62"/>
      <c r="B9" s="63"/>
      <c r="C9" s="62"/>
      <c r="D9" s="63"/>
      <c r="E9" s="62"/>
      <c r="F9" s="58"/>
    </row>
    <row r="10" spans="1:6" s="51" customFormat="1" ht="31.5" x14ac:dyDescent="0.25">
      <c r="A10" s="64" t="s">
        <v>52</v>
      </c>
      <c r="B10" s="57">
        <v>0</v>
      </c>
      <c r="C10" s="64" t="s">
        <v>52</v>
      </c>
      <c r="D10" s="25">
        <f>B10</f>
        <v>0</v>
      </c>
      <c r="E10" s="62"/>
      <c r="F10" s="58"/>
    </row>
    <row r="11" spans="1:6" s="51" customFormat="1" ht="15.75" x14ac:dyDescent="0.25">
      <c r="A11" s="56" t="s">
        <v>8</v>
      </c>
      <c r="B11" s="65" t="str">
        <f>IFERROR(B10/B8,"")</f>
        <v/>
      </c>
      <c r="C11" s="56" t="s">
        <v>8</v>
      </c>
      <c r="D11" s="65" t="str">
        <f>IFERROR(D10/D8,"")</f>
        <v/>
      </c>
      <c r="E11" s="56" t="s">
        <v>11</v>
      </c>
      <c r="F11" s="59" t="str">
        <f>IFERROR(ABS(B11-D11),"")</f>
        <v/>
      </c>
    </row>
    <row r="12" spans="1:6" s="51" customFormat="1" ht="15.75" x14ac:dyDescent="0.25">
      <c r="A12" s="56" t="s">
        <v>9</v>
      </c>
      <c r="B12" s="66">
        <v>0</v>
      </c>
      <c r="C12" s="56" t="s">
        <v>9</v>
      </c>
      <c r="D12" s="67">
        <f>B12</f>
        <v>0</v>
      </c>
      <c r="E12" s="62"/>
      <c r="F12" s="58"/>
    </row>
    <row r="13" spans="1:6" s="51" customFormat="1" ht="16.5" thickBot="1" x14ac:dyDescent="0.3">
      <c r="A13" s="68" t="s">
        <v>10</v>
      </c>
      <c r="B13" s="69" t="str">
        <f>IFERROR(B12*B11,"")</f>
        <v/>
      </c>
      <c r="C13" s="68" t="s">
        <v>10</v>
      </c>
      <c r="D13" s="69" t="str">
        <f>IFERROR(D12*D11,"")</f>
        <v/>
      </c>
      <c r="E13" s="68" t="s">
        <v>15</v>
      </c>
      <c r="F13" s="70" t="str">
        <f>IFERROR(ABS(B13-D13),"")</f>
        <v/>
      </c>
    </row>
    <row r="14" spans="1:6" s="51" customFormat="1" ht="16.5" thickBot="1" x14ac:dyDescent="0.3">
      <c r="A14" s="83" t="s">
        <v>12</v>
      </c>
      <c r="B14" s="84"/>
      <c r="C14" s="84"/>
      <c r="D14" s="84"/>
      <c r="E14" s="85"/>
      <c r="F14" s="71">
        <v>0</v>
      </c>
    </row>
    <row r="15" spans="1:6" s="51" customFormat="1" ht="16.5" thickBot="1" x14ac:dyDescent="0.3">
      <c r="A15" s="83" t="s">
        <v>13</v>
      </c>
      <c r="B15" s="84"/>
      <c r="C15" s="84"/>
      <c r="D15" s="84"/>
      <c r="E15" s="85"/>
      <c r="F15" s="72">
        <v>0</v>
      </c>
    </row>
    <row r="16" spans="1:6" s="51" customFormat="1" ht="16.5" thickBot="1" x14ac:dyDescent="0.3">
      <c r="A16" s="83" t="s">
        <v>14</v>
      </c>
      <c r="B16" s="84"/>
      <c r="C16" s="84"/>
      <c r="D16" s="84"/>
      <c r="E16" s="85"/>
      <c r="F16" s="73" t="str">
        <f>IFERROR((F14*F13)*F15,"")</f>
        <v/>
      </c>
    </row>
    <row r="17" spans="1:18" ht="6" customHeight="1" thickBot="1" x14ac:dyDescent="0.35"/>
    <row r="18" spans="1:18" ht="19.5" thickBot="1" x14ac:dyDescent="0.35">
      <c r="A18" s="2" t="s">
        <v>51</v>
      </c>
      <c r="C18" s="9" t="s">
        <v>60</v>
      </c>
      <c r="D18" s="10"/>
      <c r="F18" s="7"/>
    </row>
    <row r="19" spans="1:18" ht="19.5" thickBot="1" x14ac:dyDescent="0.35">
      <c r="A19" s="74">
        <v>0.04</v>
      </c>
      <c r="B19" s="6" t="s">
        <v>55</v>
      </c>
      <c r="C19" s="8" t="s">
        <v>59</v>
      </c>
      <c r="D19" s="11"/>
      <c r="F19" s="7"/>
    </row>
    <row r="20" spans="1:18" ht="19.5" thickBot="1" x14ac:dyDescent="0.35">
      <c r="A20" s="4">
        <f>B3-(B3*A19)</f>
        <v>0</v>
      </c>
      <c r="B20" s="6" t="s">
        <v>56</v>
      </c>
      <c r="D20" s="7"/>
      <c r="E20" s="7"/>
      <c r="F20" s="7"/>
    </row>
    <row r="21" spans="1:18" ht="18.75" customHeight="1" x14ac:dyDescent="0.3">
      <c r="A21" s="3">
        <f>D3</f>
        <v>0</v>
      </c>
      <c r="B21" s="6" t="s">
        <v>58</v>
      </c>
      <c r="C21" s="75" t="s">
        <v>72</v>
      </c>
      <c r="D21" s="76"/>
      <c r="E21" s="77"/>
    </row>
    <row r="22" spans="1:18" ht="19.5" thickBot="1" x14ac:dyDescent="0.35">
      <c r="A22" s="5">
        <f>B3+(B3*A19)</f>
        <v>0</v>
      </c>
      <c r="B22" s="6" t="s">
        <v>57</v>
      </c>
      <c r="C22" s="78" t="s">
        <v>73</v>
      </c>
      <c r="D22" s="79"/>
      <c r="E22" s="80"/>
    </row>
    <row r="23" spans="1:18" ht="6" customHeight="1" thickBot="1" x14ac:dyDescent="0.35"/>
    <row r="24" spans="1:18" ht="18.75" customHeight="1" x14ac:dyDescent="0.3">
      <c r="A24" s="103" t="s">
        <v>76</v>
      </c>
      <c r="B24" s="104"/>
      <c r="C24" s="104"/>
      <c r="D24" s="104"/>
      <c r="E24" s="104"/>
      <c r="F24" s="105"/>
    </row>
    <row r="25" spans="1:18" x14ac:dyDescent="0.3">
      <c r="A25" s="106"/>
      <c r="B25" s="107"/>
      <c r="C25" s="107"/>
      <c r="D25" s="107"/>
      <c r="E25" s="107"/>
      <c r="F25" s="108"/>
    </row>
    <row r="26" spans="1:18" x14ac:dyDescent="0.3">
      <c r="A26" s="106"/>
      <c r="B26" s="107"/>
      <c r="C26" s="107"/>
      <c r="D26" s="107"/>
      <c r="E26" s="107"/>
      <c r="F26" s="108"/>
    </row>
    <row r="27" spans="1:18" x14ac:dyDescent="0.3">
      <c r="A27" s="106"/>
      <c r="B27" s="107"/>
      <c r="C27" s="107"/>
      <c r="D27" s="107"/>
      <c r="E27" s="107"/>
      <c r="F27" s="108"/>
    </row>
    <row r="28" spans="1:18" ht="19.5" thickBot="1" x14ac:dyDescent="0.35">
      <c r="A28" s="109"/>
      <c r="B28" s="110"/>
      <c r="C28" s="110"/>
      <c r="D28" s="110"/>
      <c r="E28" s="110"/>
      <c r="F28" s="111"/>
    </row>
    <row r="29" spans="1:18" x14ac:dyDescent="0.3">
      <c r="A29" s="112" t="s">
        <v>74</v>
      </c>
      <c r="B29" s="112"/>
      <c r="C29" s="112"/>
      <c r="D29" s="112"/>
      <c r="E29" s="112"/>
      <c r="F29" s="112"/>
      <c r="G29" s="112"/>
      <c r="H29" s="112"/>
      <c r="I29" s="112"/>
      <c r="J29" s="112"/>
      <c r="K29" s="112"/>
      <c r="L29" s="112"/>
      <c r="M29" s="112"/>
      <c r="N29" s="112"/>
      <c r="O29" s="112"/>
      <c r="P29" s="112"/>
      <c r="Q29" s="112"/>
      <c r="R29" s="112"/>
    </row>
    <row r="30" spans="1:18" x14ac:dyDescent="0.3">
      <c r="A30" s="112" t="s">
        <v>75</v>
      </c>
      <c r="B30" s="112"/>
      <c r="C30" s="112"/>
      <c r="D30" s="112"/>
      <c r="E30" s="112"/>
      <c r="F30" s="112"/>
      <c r="G30" s="112"/>
      <c r="H30" s="112"/>
      <c r="I30" s="112"/>
      <c r="J30" s="112"/>
      <c r="K30" s="112"/>
      <c r="L30" s="112"/>
      <c r="M30" s="112"/>
      <c r="N30" s="112"/>
      <c r="O30" s="112"/>
      <c r="P30" s="112"/>
      <c r="Q30" s="112"/>
      <c r="R30" s="112"/>
    </row>
  </sheetData>
  <sheetProtection algorithmName="SHA-512" hashValue="B2qQe/2G1ntHiABUjnrb6Q9ZXnuVWQYup+vbl+OVKtlcqOdM+eK6NJ6xC+T+M87tLVKbk6Rq0PWR6RtDdyN7sQ==" saltValue="Nyc/z46r75gwwrt2/IpoiA==" spinCount="100000" sheet="1" objects="1" scenarios="1" selectLockedCells="1"/>
  <mergeCells count="10">
    <mergeCell ref="A24:F28"/>
    <mergeCell ref="C21:E21"/>
    <mergeCell ref="C22:E22"/>
    <mergeCell ref="A1:E1"/>
    <mergeCell ref="A14:E14"/>
    <mergeCell ref="A15:E15"/>
    <mergeCell ref="A16:E16"/>
    <mergeCell ref="A2:B2"/>
    <mergeCell ref="C2:D2"/>
    <mergeCell ref="E2:F2"/>
  </mergeCells>
  <conditionalFormatting sqref="A21">
    <cfRule type="cellIs" dxfId="8" priority="1" operator="between">
      <formula>$A$20</formula>
      <formula>$A$22</formula>
    </cfRule>
    <cfRule type="cellIs" dxfId="7" priority="2" operator="lessThan">
      <formula>$A$20</formula>
    </cfRule>
    <cfRule type="cellIs" dxfId="6" priority="3" operator="greaterThan">
      <formula>$A$22</formula>
    </cfRule>
  </conditionalFormatting>
  <dataValidations count="1">
    <dataValidation type="textLength" allowBlank="1" showInputMessage="1" showErrorMessage="1" errorTitle="GTIN Length" error="Must Be 14-digits!" sqref="D18">
      <formula1>14</formula1>
      <formula2>14</formula2>
    </dataValidation>
  </dataValidations>
  <hyperlinks>
    <hyperlink ref="C22" r:id="rId1"/>
    <hyperlink ref="A29:R29" r:id="rId2" display="GS1 US Terms of Use"/>
    <hyperlink ref="A30:R30" r:id="rId3" display="Privacy Policy"/>
  </hyperlinks>
  <pageMargins left="0.25" right="0.25" top="0.4" bottom="0.4" header="0.3" footer="0.3"/>
  <pageSetup paperSize="5"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B3" sqref="B3"/>
    </sheetView>
  </sheetViews>
  <sheetFormatPr defaultRowHeight="15" x14ac:dyDescent="0.25"/>
  <cols>
    <col min="1" max="1" width="43.28515625" style="7" customWidth="1"/>
    <col min="2" max="2" width="17.5703125" style="7" bestFit="1" customWidth="1"/>
    <col min="3" max="3" width="36.7109375" style="7" customWidth="1"/>
    <col min="4" max="4" width="20.5703125" style="7" bestFit="1" customWidth="1"/>
    <col min="5" max="5" width="36" style="7" bestFit="1" customWidth="1"/>
    <col min="6" max="6" width="17.5703125" style="7" bestFit="1" customWidth="1"/>
    <col min="7" max="16384" width="9.140625" style="7"/>
  </cols>
  <sheetData>
    <row r="1" spans="1:6" ht="78.75" customHeight="1" thickBot="1" x14ac:dyDescent="0.3">
      <c r="A1" s="81" t="s">
        <v>61</v>
      </c>
      <c r="B1" s="82"/>
      <c r="C1" s="82"/>
      <c r="D1" s="82"/>
      <c r="E1" s="82"/>
      <c r="F1" s="15"/>
    </row>
    <row r="2" spans="1:6" s="16" customFormat="1" ht="16.5" thickBot="1" x14ac:dyDescent="0.3">
      <c r="A2" s="90" t="s">
        <v>64</v>
      </c>
      <c r="B2" s="91"/>
      <c r="C2" s="92" t="s">
        <v>65</v>
      </c>
      <c r="D2" s="93"/>
      <c r="E2" s="94" t="s">
        <v>16</v>
      </c>
      <c r="F2" s="95"/>
    </row>
    <row r="3" spans="1:6" s="16" customFormat="1" ht="15.75" x14ac:dyDescent="0.25">
      <c r="A3" s="17" t="s">
        <v>19</v>
      </c>
      <c r="B3" s="18">
        <v>0</v>
      </c>
      <c r="C3" s="17" t="s">
        <v>19</v>
      </c>
      <c r="D3" s="18">
        <v>0</v>
      </c>
      <c r="E3" s="17" t="s">
        <v>27</v>
      </c>
      <c r="F3" s="19">
        <f>ABS(B3-D3)</f>
        <v>0</v>
      </c>
    </row>
    <row r="4" spans="1:6" s="16" customFormat="1" ht="15.75" x14ac:dyDescent="0.25">
      <c r="A4" s="20" t="s">
        <v>25</v>
      </c>
      <c r="B4" s="21">
        <v>0</v>
      </c>
      <c r="C4" s="20" t="s">
        <v>25</v>
      </c>
      <c r="D4" s="22" t="str">
        <f>IFERROR(B4+(B6*F3),"")</f>
        <v/>
      </c>
      <c r="E4" s="20" t="s">
        <v>26</v>
      </c>
      <c r="F4" s="23" t="str">
        <f>IFERROR(ABS(B4-D4),"")</f>
        <v/>
      </c>
    </row>
    <row r="5" spans="1:6" s="16" customFormat="1" ht="15.75" x14ac:dyDescent="0.25">
      <c r="A5" s="20" t="s">
        <v>20</v>
      </c>
      <c r="B5" s="24">
        <v>0</v>
      </c>
      <c r="C5" s="20" t="s">
        <v>20</v>
      </c>
      <c r="D5" s="25">
        <f>B5</f>
        <v>0</v>
      </c>
      <c r="E5" s="20" t="s">
        <v>23</v>
      </c>
      <c r="F5" s="26">
        <f>ABS(B5-D5)</f>
        <v>0</v>
      </c>
    </row>
    <row r="6" spans="1:6" s="16" customFormat="1" ht="15.75" x14ac:dyDescent="0.25">
      <c r="A6" s="27" t="s">
        <v>21</v>
      </c>
      <c r="B6" s="26" t="str">
        <f>IFERROR(B4/B3,"")</f>
        <v/>
      </c>
      <c r="C6" s="27" t="s">
        <v>21</v>
      </c>
      <c r="D6" s="25" t="str">
        <f>IFERROR(D4/D3,"")</f>
        <v/>
      </c>
      <c r="E6" s="27" t="s">
        <v>22</v>
      </c>
      <c r="F6" s="26" t="str">
        <f>IFERROR(CEILING(ABS(B6-D6),1),"")</f>
        <v/>
      </c>
    </row>
    <row r="7" spans="1:6" s="16" customFormat="1" ht="15.75" x14ac:dyDescent="0.25">
      <c r="A7" s="27" t="s">
        <v>4</v>
      </c>
      <c r="B7" s="26" t="str">
        <f>IFERROR(B5*B6,"")</f>
        <v/>
      </c>
      <c r="C7" s="27" t="s">
        <v>4</v>
      </c>
      <c r="D7" s="25" t="str">
        <f>IFERROR(CEILING(D5*D6,10),"")</f>
        <v/>
      </c>
      <c r="E7" s="27" t="s">
        <v>28</v>
      </c>
      <c r="F7" s="26" t="str">
        <f>IFERROR(ABS(B7-D7),"")</f>
        <v/>
      </c>
    </row>
    <row r="8" spans="1:6" s="16" customFormat="1" ht="15.75" x14ac:dyDescent="0.25">
      <c r="A8" s="27" t="s">
        <v>44</v>
      </c>
      <c r="B8" s="24">
        <v>0</v>
      </c>
      <c r="C8" s="27" t="s">
        <v>44</v>
      </c>
      <c r="D8" s="25">
        <f>IFERROR(B8,"")</f>
        <v>0</v>
      </c>
      <c r="E8" s="27"/>
      <c r="F8" s="28"/>
    </row>
    <row r="9" spans="1:6" s="16" customFormat="1" ht="31.5" x14ac:dyDescent="0.25">
      <c r="A9" s="27" t="s">
        <v>43</v>
      </c>
      <c r="B9" s="26" t="str">
        <f>IFERROR(B8*B7,"")</f>
        <v/>
      </c>
      <c r="C9" s="27" t="s">
        <v>43</v>
      </c>
      <c r="D9" s="26" t="str">
        <f>IFERROR(D8*D7,"")</f>
        <v/>
      </c>
      <c r="E9" s="29" t="s">
        <v>48</v>
      </c>
      <c r="F9" s="26" t="str">
        <f>IFERROR(ABS(B9-D9),"")</f>
        <v/>
      </c>
    </row>
    <row r="10" spans="1:6" s="16" customFormat="1" ht="31.5" x14ac:dyDescent="0.25">
      <c r="A10" s="29" t="s">
        <v>54</v>
      </c>
      <c r="B10" s="24">
        <v>0</v>
      </c>
      <c r="C10" s="29" t="s">
        <v>54</v>
      </c>
      <c r="D10" s="25">
        <f>B10</f>
        <v>0</v>
      </c>
      <c r="E10" s="30"/>
      <c r="F10" s="28"/>
    </row>
    <row r="11" spans="1:6" s="16" customFormat="1" ht="15.75" x14ac:dyDescent="0.25">
      <c r="A11" s="27" t="s">
        <v>45</v>
      </c>
      <c r="B11" s="23" t="str">
        <f>IFERROR(CEILING(B10/B9,1),"")</f>
        <v/>
      </c>
      <c r="C11" s="27" t="s">
        <v>45</v>
      </c>
      <c r="D11" s="26" t="str">
        <f>IFERROR(D10/D9,"")</f>
        <v/>
      </c>
      <c r="E11" s="29" t="s">
        <v>49</v>
      </c>
      <c r="F11" s="26" t="str">
        <f>IFERROR(ABS(B11-D11),"")</f>
        <v/>
      </c>
    </row>
    <row r="12" spans="1:6" s="16" customFormat="1" ht="15.75" x14ac:dyDescent="0.25">
      <c r="A12" s="29" t="s">
        <v>46</v>
      </c>
      <c r="B12" s="31">
        <v>0</v>
      </c>
      <c r="C12" s="29" t="s">
        <v>46</v>
      </c>
      <c r="D12" s="32">
        <f>B12</f>
        <v>0</v>
      </c>
      <c r="E12" s="27"/>
      <c r="F12" s="33"/>
    </row>
    <row r="13" spans="1:6" s="16" customFormat="1" ht="16.5" thickBot="1" x14ac:dyDescent="0.3">
      <c r="A13" s="29" t="s">
        <v>47</v>
      </c>
      <c r="B13" s="34" t="str">
        <f>IFERROR(B11*B12,"")</f>
        <v/>
      </c>
      <c r="C13" s="35" t="s">
        <v>29</v>
      </c>
      <c r="D13" s="34" t="str">
        <f>IFERROR(D11*D12,"")</f>
        <v/>
      </c>
      <c r="E13" s="29"/>
      <c r="F13" s="33"/>
    </row>
    <row r="14" spans="1:6" s="16" customFormat="1" ht="15.75" x14ac:dyDescent="0.25">
      <c r="A14" s="96" t="s">
        <v>50</v>
      </c>
      <c r="B14" s="97"/>
      <c r="C14" s="97"/>
      <c r="D14" s="97"/>
      <c r="E14" s="97"/>
      <c r="F14" s="36" t="str">
        <f>IFERROR(B13-D13,"")</f>
        <v/>
      </c>
    </row>
    <row r="15" spans="1:6" s="16" customFormat="1" ht="15.75" x14ac:dyDescent="0.25">
      <c r="A15" s="88" t="s">
        <v>12</v>
      </c>
      <c r="B15" s="89"/>
      <c r="C15" s="89"/>
      <c r="D15" s="89"/>
      <c r="E15" s="89"/>
      <c r="F15" s="24">
        <v>0</v>
      </c>
    </row>
    <row r="16" spans="1:6" s="16" customFormat="1" ht="15.75" x14ac:dyDescent="0.25">
      <c r="A16" s="88" t="s">
        <v>38</v>
      </c>
      <c r="B16" s="89"/>
      <c r="C16" s="89"/>
      <c r="D16" s="89"/>
      <c r="E16" s="89"/>
      <c r="F16" s="37">
        <v>0</v>
      </c>
    </row>
    <row r="17" spans="1:6" s="16" customFormat="1" ht="15.75" x14ac:dyDescent="0.25">
      <c r="A17" s="88" t="s">
        <v>39</v>
      </c>
      <c r="B17" s="89"/>
      <c r="C17" s="89"/>
      <c r="D17" s="89"/>
      <c r="E17" s="89"/>
      <c r="F17" s="26">
        <f>F15*F16</f>
        <v>0</v>
      </c>
    </row>
    <row r="18" spans="1:6" s="16" customFormat="1" ht="16.5" thickBot="1" x14ac:dyDescent="0.3">
      <c r="A18" s="101" t="s">
        <v>40</v>
      </c>
      <c r="B18" s="102"/>
      <c r="C18" s="102"/>
      <c r="D18" s="102"/>
      <c r="E18" s="102"/>
      <c r="F18" s="38" t="str">
        <f>IFERROR(F17*F14,"")</f>
        <v/>
      </c>
    </row>
    <row r="19" spans="1:6" ht="4.5" customHeight="1" thickBot="1" x14ac:dyDescent="0.3"/>
    <row r="20" spans="1:6" ht="19.5" thickBot="1" x14ac:dyDescent="0.35">
      <c r="A20" s="2" t="s">
        <v>53</v>
      </c>
      <c r="C20" s="98" t="s">
        <v>63</v>
      </c>
      <c r="D20" s="12" t="s">
        <v>60</v>
      </c>
      <c r="E20" s="10"/>
    </row>
    <row r="21" spans="1:6" ht="19.5" thickBot="1" x14ac:dyDescent="0.35">
      <c r="A21" s="74">
        <v>0.04</v>
      </c>
      <c r="B21" s="6" t="s">
        <v>55</v>
      </c>
      <c r="C21" s="99"/>
      <c r="D21" s="13" t="s">
        <v>59</v>
      </c>
      <c r="E21" s="11"/>
    </row>
    <row r="22" spans="1:6" ht="16.5" thickBot="1" x14ac:dyDescent="0.3">
      <c r="A22" s="4">
        <f>B3-(B3*A21)</f>
        <v>0</v>
      </c>
      <c r="B22" s="6" t="s">
        <v>56</v>
      </c>
      <c r="C22" s="99"/>
    </row>
    <row r="23" spans="1:6" ht="15.75" customHeight="1" x14ac:dyDescent="0.25">
      <c r="A23" s="3">
        <f>D3</f>
        <v>0</v>
      </c>
      <c r="B23" s="6" t="s">
        <v>58</v>
      </c>
      <c r="C23" s="99"/>
      <c r="D23" s="75" t="s">
        <v>72</v>
      </c>
      <c r="E23" s="76"/>
      <c r="F23" s="77"/>
    </row>
    <row r="24" spans="1:6" ht="16.5" thickBot="1" x14ac:dyDescent="0.3">
      <c r="A24" s="5">
        <f>B3+(B3*A21)</f>
        <v>0</v>
      </c>
      <c r="B24" s="6" t="s">
        <v>57</v>
      </c>
      <c r="C24" s="100"/>
      <c r="D24" s="78" t="s">
        <v>73</v>
      </c>
      <c r="E24" s="79"/>
      <c r="F24" s="80"/>
    </row>
    <row r="25" spans="1:6" ht="6" customHeight="1" thickBot="1" x14ac:dyDescent="0.3"/>
    <row r="26" spans="1:6" x14ac:dyDescent="0.25">
      <c r="A26" s="103" t="s">
        <v>76</v>
      </c>
      <c r="B26" s="104"/>
      <c r="C26" s="104"/>
      <c r="D26" s="104"/>
      <c r="E26" s="104"/>
      <c r="F26" s="105"/>
    </row>
    <row r="27" spans="1:6" x14ac:dyDescent="0.25">
      <c r="A27" s="106"/>
      <c r="B27" s="107"/>
      <c r="C27" s="107"/>
      <c r="D27" s="107"/>
      <c r="E27" s="107"/>
      <c r="F27" s="108"/>
    </row>
    <row r="28" spans="1:6" x14ac:dyDescent="0.25">
      <c r="A28" s="106"/>
      <c r="B28" s="107"/>
      <c r="C28" s="107"/>
      <c r="D28" s="107"/>
      <c r="E28" s="107"/>
      <c r="F28" s="108"/>
    </row>
    <row r="29" spans="1:6" x14ac:dyDescent="0.25">
      <c r="A29" s="106"/>
      <c r="B29" s="107"/>
      <c r="C29" s="107"/>
      <c r="D29" s="107"/>
      <c r="E29" s="107"/>
      <c r="F29" s="108"/>
    </row>
    <row r="30" spans="1:6" ht="33" customHeight="1" thickBot="1" x14ac:dyDescent="0.3">
      <c r="A30" s="109"/>
      <c r="B30" s="110"/>
      <c r="C30" s="110"/>
      <c r="D30" s="110"/>
      <c r="E30" s="110"/>
      <c r="F30" s="111"/>
    </row>
    <row r="31" spans="1:6" x14ac:dyDescent="0.25">
      <c r="A31" s="112" t="s">
        <v>74</v>
      </c>
      <c r="B31" s="112"/>
      <c r="C31" s="112"/>
      <c r="D31" s="112"/>
      <c r="E31" s="112"/>
      <c r="F31" s="112" t="s">
        <v>75</v>
      </c>
    </row>
    <row r="32" spans="1:6" x14ac:dyDescent="0.25">
      <c r="B32" s="112"/>
      <c r="C32" s="112"/>
      <c r="D32" s="112"/>
      <c r="E32" s="112"/>
      <c r="F32" s="112"/>
    </row>
  </sheetData>
  <sheetProtection algorithmName="SHA-512" hashValue="cbXFSKfsLFHqmVYnE7RyzqiDPpfJPnh8xgmViAHqOy6nHSXAU17UVXgCtveQJEyyfTg8MR/7JdrE6hQVglNRjQ==" saltValue="+SvQWjoa/MFKrBJa+KsOnA==" spinCount="100000" sheet="1" objects="1" scenarios="1" selectLockedCells="1"/>
  <mergeCells count="13">
    <mergeCell ref="A26:F30"/>
    <mergeCell ref="C20:C24"/>
    <mergeCell ref="A16:E16"/>
    <mergeCell ref="A17:E17"/>
    <mergeCell ref="A18:E18"/>
    <mergeCell ref="D23:F23"/>
    <mergeCell ref="D24:F24"/>
    <mergeCell ref="A15:E15"/>
    <mergeCell ref="A1:E1"/>
    <mergeCell ref="A2:B2"/>
    <mergeCell ref="C2:D2"/>
    <mergeCell ref="E2:F2"/>
    <mergeCell ref="A14:E14"/>
  </mergeCells>
  <conditionalFormatting sqref="A23">
    <cfRule type="cellIs" dxfId="5" priority="1" operator="between">
      <formula>$A$22</formula>
      <formula>$A$24</formula>
    </cfRule>
    <cfRule type="cellIs" dxfId="4" priority="2" operator="lessThan">
      <formula>$A$22</formula>
    </cfRule>
    <cfRule type="cellIs" dxfId="3" priority="3" operator="greaterThan">
      <formula>$A$24</formula>
    </cfRule>
  </conditionalFormatting>
  <dataValidations count="1">
    <dataValidation type="textLength" allowBlank="1" showInputMessage="1" showErrorMessage="1" errorTitle="GTIN Length" error="Must Be 14-digits!" sqref="E20">
      <formula1>14</formula1>
      <formula2>14</formula2>
    </dataValidation>
  </dataValidations>
  <hyperlinks>
    <hyperlink ref="D24" r:id="rId1"/>
    <hyperlink ref="A32:F32" r:id="rId2" display="Privacy Policy"/>
  </hyperlinks>
  <pageMargins left="0.25" right="0.25" top="0.3" bottom="0.3" header="0.3" footer="0.3"/>
  <pageSetup paperSize="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activeCell="B3" sqref="B3"/>
    </sheetView>
  </sheetViews>
  <sheetFormatPr defaultRowHeight="15" x14ac:dyDescent="0.25"/>
  <cols>
    <col min="1" max="1" width="41.85546875" style="7" customWidth="1"/>
    <col min="2" max="2" width="17.5703125" style="7" bestFit="1" customWidth="1"/>
    <col min="3" max="3" width="40" style="7" bestFit="1" customWidth="1"/>
    <col min="4" max="4" width="20.5703125" style="7" bestFit="1" customWidth="1"/>
    <col min="5" max="5" width="36" style="7" bestFit="1" customWidth="1"/>
    <col min="6" max="6" width="16" style="7" bestFit="1" customWidth="1"/>
    <col min="7" max="16384" width="9.140625" style="7"/>
  </cols>
  <sheetData>
    <row r="1" spans="1:6" ht="78.75" customHeight="1" thickBot="1" x14ac:dyDescent="0.35">
      <c r="A1" s="81" t="s">
        <v>66</v>
      </c>
      <c r="B1" s="82"/>
      <c r="C1" s="82"/>
      <c r="D1" s="82"/>
      <c r="E1" s="82"/>
      <c r="F1" s="39"/>
    </row>
    <row r="2" spans="1:6" s="16" customFormat="1" ht="16.5" thickBot="1" x14ac:dyDescent="0.3">
      <c r="A2" s="90" t="s">
        <v>64</v>
      </c>
      <c r="B2" s="91"/>
      <c r="C2" s="92" t="s">
        <v>65</v>
      </c>
      <c r="D2" s="93"/>
      <c r="E2" s="94" t="s">
        <v>16</v>
      </c>
      <c r="F2" s="95"/>
    </row>
    <row r="3" spans="1:6" s="16" customFormat="1" ht="15.75" x14ac:dyDescent="0.25">
      <c r="A3" s="17" t="s">
        <v>19</v>
      </c>
      <c r="B3" s="18">
        <v>0</v>
      </c>
      <c r="C3" s="40" t="s">
        <v>19</v>
      </c>
      <c r="D3" s="18">
        <v>0</v>
      </c>
      <c r="E3" s="17" t="s">
        <v>27</v>
      </c>
      <c r="F3" s="19">
        <f>ABS(B3-D3)</f>
        <v>0</v>
      </c>
    </row>
    <row r="4" spans="1:6" s="16" customFormat="1" ht="15.75" x14ac:dyDescent="0.25">
      <c r="A4" s="20" t="s">
        <v>25</v>
      </c>
      <c r="B4" s="21">
        <v>0</v>
      </c>
      <c r="C4" s="41" t="s">
        <v>25</v>
      </c>
      <c r="D4" s="22" t="str">
        <f>IFERROR(B4+(B6*F3),"")</f>
        <v/>
      </c>
      <c r="E4" s="20" t="s">
        <v>26</v>
      </c>
      <c r="F4" s="23" t="str">
        <f>IFERROR(ABS(B4-D4),"")</f>
        <v/>
      </c>
    </row>
    <row r="5" spans="1:6" s="16" customFormat="1" ht="15.75" x14ac:dyDescent="0.25">
      <c r="A5" s="20" t="s">
        <v>20</v>
      </c>
      <c r="B5" s="24">
        <v>0</v>
      </c>
      <c r="C5" s="41" t="s">
        <v>20</v>
      </c>
      <c r="D5" s="25">
        <f>B5</f>
        <v>0</v>
      </c>
      <c r="E5" s="20" t="s">
        <v>23</v>
      </c>
      <c r="F5" s="26">
        <f>ABS(B5-D5)</f>
        <v>0</v>
      </c>
    </row>
    <row r="6" spans="1:6" s="16" customFormat="1" ht="15.75" x14ac:dyDescent="0.25">
      <c r="A6" s="27" t="s">
        <v>21</v>
      </c>
      <c r="B6" s="26" t="str">
        <f>IFERROR(B4/B3,"")</f>
        <v/>
      </c>
      <c r="C6" s="42" t="s">
        <v>21</v>
      </c>
      <c r="D6" s="25" t="str">
        <f>IFERROR(D4/D3,"")</f>
        <v/>
      </c>
      <c r="E6" s="27" t="s">
        <v>22</v>
      </c>
      <c r="F6" s="26" t="str">
        <f>IFERROR(CEILING(ABS(B6-D6),1),"")</f>
        <v/>
      </c>
    </row>
    <row r="7" spans="1:6" s="16" customFormat="1" ht="15.75" x14ac:dyDescent="0.25">
      <c r="A7" s="27" t="s">
        <v>4</v>
      </c>
      <c r="B7" s="26" t="str">
        <f>IFERROR(B5*B6,"")</f>
        <v/>
      </c>
      <c r="C7" s="42" t="s">
        <v>4</v>
      </c>
      <c r="D7" s="25" t="str">
        <f>IFERROR(CEILING(D5*D6,10),"")</f>
        <v/>
      </c>
      <c r="E7" s="27" t="s">
        <v>28</v>
      </c>
      <c r="F7" s="26" t="str">
        <f>IFERROR(ABS(B7-D7),"")</f>
        <v/>
      </c>
    </row>
    <row r="8" spans="1:6" s="16" customFormat="1" ht="15.75" x14ac:dyDescent="0.25">
      <c r="A8" s="27" t="s">
        <v>32</v>
      </c>
      <c r="B8" s="24">
        <v>0</v>
      </c>
      <c r="C8" s="42" t="s">
        <v>32</v>
      </c>
      <c r="D8" s="25">
        <f>B8</f>
        <v>0</v>
      </c>
      <c r="E8" s="30"/>
      <c r="F8" s="28"/>
    </row>
    <row r="9" spans="1:6" s="16" customFormat="1" ht="31.5" x14ac:dyDescent="0.25">
      <c r="A9" s="27" t="s">
        <v>24</v>
      </c>
      <c r="B9" s="26" t="str">
        <f>IFERROR(CEILING(B8/B7,1),"")</f>
        <v/>
      </c>
      <c r="C9" s="42" t="s">
        <v>24</v>
      </c>
      <c r="D9" s="25" t="str">
        <f>IFERROR(CEILING(D8/D7,1),"")</f>
        <v/>
      </c>
      <c r="E9" s="29" t="s">
        <v>41</v>
      </c>
      <c r="F9" s="26" t="str">
        <f>IFERROR(ABS(B9-D9),"")</f>
        <v/>
      </c>
    </row>
    <row r="10" spans="1:6" s="16" customFormat="1" ht="31.5" x14ac:dyDescent="0.25">
      <c r="A10" s="29" t="s">
        <v>67</v>
      </c>
      <c r="B10" s="31">
        <v>0</v>
      </c>
      <c r="C10" s="35" t="s">
        <v>67</v>
      </c>
      <c r="D10" s="32">
        <f>B10</f>
        <v>0</v>
      </c>
      <c r="E10" s="27"/>
      <c r="F10" s="33"/>
    </row>
    <row r="11" spans="1:6" s="16" customFormat="1" ht="31.5" x14ac:dyDescent="0.25">
      <c r="A11" s="29" t="s">
        <v>68</v>
      </c>
      <c r="B11" s="31">
        <v>0</v>
      </c>
      <c r="C11" s="35" t="s">
        <v>68</v>
      </c>
      <c r="D11" s="32">
        <f>B11</f>
        <v>0</v>
      </c>
      <c r="E11" s="27"/>
      <c r="F11" s="33"/>
    </row>
    <row r="12" spans="1:6" s="16" customFormat="1" ht="15.75" x14ac:dyDescent="0.25">
      <c r="A12" s="29" t="s">
        <v>29</v>
      </c>
      <c r="B12" s="34">
        <f>B10+B11</f>
        <v>0</v>
      </c>
      <c r="C12" s="35" t="s">
        <v>29</v>
      </c>
      <c r="D12" s="32">
        <f>D10+D11</f>
        <v>0</v>
      </c>
      <c r="E12" s="27"/>
      <c r="F12" s="33"/>
    </row>
    <row r="13" spans="1:6" s="16" customFormat="1" ht="15.75" x14ac:dyDescent="0.25">
      <c r="A13" s="29" t="s">
        <v>30</v>
      </c>
      <c r="B13" s="34" t="str">
        <f>IFERROR(B12*B9,"")</f>
        <v/>
      </c>
      <c r="C13" s="35" t="s">
        <v>30</v>
      </c>
      <c r="D13" s="32" t="str">
        <f>IFERROR(D12*D9,"")</f>
        <v/>
      </c>
      <c r="E13" s="27" t="s">
        <v>31</v>
      </c>
      <c r="F13" s="34" t="str">
        <f>IFERROR(ABS(B13-D13),"")</f>
        <v/>
      </c>
    </row>
    <row r="14" spans="1:6" s="16" customFormat="1" ht="31.5" x14ac:dyDescent="0.25">
      <c r="A14" s="29" t="s">
        <v>42</v>
      </c>
      <c r="B14" s="24">
        <v>0</v>
      </c>
      <c r="C14" s="35" t="s">
        <v>42</v>
      </c>
      <c r="D14" s="25">
        <f>B14</f>
        <v>0</v>
      </c>
      <c r="E14" s="27"/>
      <c r="F14" s="33"/>
    </row>
    <row r="15" spans="1:6" s="16" customFormat="1" ht="31.5" x14ac:dyDescent="0.25">
      <c r="A15" s="29" t="s">
        <v>69</v>
      </c>
      <c r="B15" s="31">
        <v>0</v>
      </c>
      <c r="C15" s="35" t="s">
        <v>69</v>
      </c>
      <c r="D15" s="32">
        <f>B15</f>
        <v>0</v>
      </c>
      <c r="E15" s="27"/>
      <c r="F15" s="33"/>
    </row>
    <row r="16" spans="1:6" s="16" customFormat="1" ht="15.75" x14ac:dyDescent="0.25">
      <c r="A16" s="29" t="s">
        <v>33</v>
      </c>
      <c r="B16" s="34">
        <f>B14*B15</f>
        <v>0</v>
      </c>
      <c r="C16" s="35" t="s">
        <v>33</v>
      </c>
      <c r="D16" s="32">
        <f>D14*D15</f>
        <v>0</v>
      </c>
      <c r="E16" s="27"/>
      <c r="F16" s="33"/>
    </row>
    <row r="17" spans="1:6" s="16" customFormat="1" ht="15.75" x14ac:dyDescent="0.25">
      <c r="A17" s="27" t="s">
        <v>35</v>
      </c>
      <c r="B17" s="34" t="str">
        <f>IFERROR(B16*B9,"")</f>
        <v/>
      </c>
      <c r="C17" s="42" t="s">
        <v>35</v>
      </c>
      <c r="D17" s="32" t="str">
        <f>IFERROR(D16*D9,"")</f>
        <v/>
      </c>
      <c r="E17" s="27" t="s">
        <v>34</v>
      </c>
      <c r="F17" s="34" t="str">
        <f>IFERROR(ABS(B17-D17),"")</f>
        <v/>
      </c>
    </row>
    <row r="18" spans="1:6" s="16" customFormat="1" ht="16.5" thickBot="1" x14ac:dyDescent="0.3">
      <c r="A18" s="43" t="s">
        <v>36</v>
      </c>
      <c r="B18" s="38" t="str">
        <f>IFERROR(B13+B17,"")</f>
        <v/>
      </c>
      <c r="C18" s="44" t="s">
        <v>36</v>
      </c>
      <c r="D18" s="32" t="str">
        <f>IFERROR(D13+D17,"")</f>
        <v/>
      </c>
      <c r="E18" s="45"/>
      <c r="F18" s="46"/>
    </row>
    <row r="19" spans="1:6" s="16" customFormat="1" ht="15.75" x14ac:dyDescent="0.25">
      <c r="A19" s="96" t="s">
        <v>37</v>
      </c>
      <c r="B19" s="97"/>
      <c r="C19" s="97"/>
      <c r="D19" s="97"/>
      <c r="E19" s="97"/>
      <c r="F19" s="36" t="str">
        <f>IFERROR(B18-D18,"")</f>
        <v/>
      </c>
    </row>
    <row r="20" spans="1:6" s="16" customFormat="1" ht="15.75" x14ac:dyDescent="0.25">
      <c r="A20" s="88" t="s">
        <v>12</v>
      </c>
      <c r="B20" s="89"/>
      <c r="C20" s="89"/>
      <c r="D20" s="89"/>
      <c r="E20" s="89"/>
      <c r="F20" s="24">
        <v>0</v>
      </c>
    </row>
    <row r="21" spans="1:6" s="16" customFormat="1" ht="15.75" x14ac:dyDescent="0.25">
      <c r="A21" s="88" t="s">
        <v>38</v>
      </c>
      <c r="B21" s="89"/>
      <c r="C21" s="89"/>
      <c r="D21" s="89"/>
      <c r="E21" s="89"/>
      <c r="F21" s="37">
        <v>0</v>
      </c>
    </row>
    <row r="22" spans="1:6" s="16" customFormat="1" ht="15.75" x14ac:dyDescent="0.25">
      <c r="A22" s="88" t="s">
        <v>39</v>
      </c>
      <c r="B22" s="89"/>
      <c r="C22" s="89"/>
      <c r="D22" s="89"/>
      <c r="E22" s="89"/>
      <c r="F22" s="26">
        <f>F20*F21</f>
        <v>0</v>
      </c>
    </row>
    <row r="23" spans="1:6" s="16" customFormat="1" ht="16.5" thickBot="1" x14ac:dyDescent="0.3">
      <c r="A23" s="101" t="s">
        <v>40</v>
      </c>
      <c r="B23" s="102"/>
      <c r="C23" s="102"/>
      <c r="D23" s="102"/>
      <c r="E23" s="102"/>
      <c r="F23" s="38" t="str">
        <f>IFERROR(F22*F19,"")</f>
        <v/>
      </c>
    </row>
    <row r="24" spans="1:6" ht="4.5" customHeight="1" thickBot="1" x14ac:dyDescent="0.3"/>
    <row r="25" spans="1:6" ht="16.5" thickBot="1" x14ac:dyDescent="0.3">
      <c r="A25" s="2" t="s">
        <v>53</v>
      </c>
      <c r="C25" s="98" t="s">
        <v>63</v>
      </c>
      <c r="D25" s="47" t="s">
        <v>60</v>
      </c>
      <c r="E25" s="48"/>
    </row>
    <row r="26" spans="1:6" ht="16.5" thickBot="1" x14ac:dyDescent="0.3">
      <c r="A26" s="74">
        <v>0.04</v>
      </c>
      <c r="B26" s="6" t="s">
        <v>55</v>
      </c>
      <c r="C26" s="99"/>
      <c r="D26" s="49" t="s">
        <v>59</v>
      </c>
      <c r="E26" s="50"/>
    </row>
    <row r="27" spans="1:6" ht="16.5" thickBot="1" x14ac:dyDescent="0.3">
      <c r="A27" s="4">
        <f>B3-(B3*A26)</f>
        <v>0</v>
      </c>
      <c r="B27" s="6" t="s">
        <v>56</v>
      </c>
      <c r="C27" s="99"/>
    </row>
    <row r="28" spans="1:6" ht="15.75" customHeight="1" x14ac:dyDescent="0.25">
      <c r="A28" s="3">
        <f>D3</f>
        <v>0</v>
      </c>
      <c r="B28" s="6" t="s">
        <v>58</v>
      </c>
      <c r="C28" s="99"/>
      <c r="D28" s="75" t="s">
        <v>72</v>
      </c>
      <c r="E28" s="76"/>
      <c r="F28" s="77"/>
    </row>
    <row r="29" spans="1:6" ht="16.5" thickBot="1" x14ac:dyDescent="0.3">
      <c r="A29" s="5">
        <f>B3+(B3*A26)</f>
        <v>0</v>
      </c>
      <c r="B29" s="6" t="s">
        <v>57</v>
      </c>
      <c r="C29" s="100"/>
      <c r="D29" s="78" t="s">
        <v>73</v>
      </c>
      <c r="E29" s="79"/>
      <c r="F29" s="80"/>
    </row>
    <row r="30" spans="1:6" ht="4.5" customHeight="1" thickBot="1" x14ac:dyDescent="0.3"/>
    <row r="31" spans="1:6" ht="19.5" customHeight="1" x14ac:dyDescent="0.25">
      <c r="A31" s="103" t="s">
        <v>76</v>
      </c>
      <c r="B31" s="104"/>
      <c r="C31" s="104"/>
      <c r="D31" s="104"/>
      <c r="E31" s="104"/>
      <c r="F31" s="105"/>
    </row>
    <row r="32" spans="1:6" ht="19.5" customHeight="1" x14ac:dyDescent="0.25">
      <c r="A32" s="106"/>
      <c r="B32" s="107"/>
      <c r="C32" s="107"/>
      <c r="D32" s="107"/>
      <c r="E32" s="107"/>
      <c r="F32" s="108"/>
    </row>
    <row r="33" spans="1:6" ht="19.5" customHeight="1" x14ac:dyDescent="0.25">
      <c r="A33" s="106"/>
      <c r="B33" s="107"/>
      <c r="C33" s="107"/>
      <c r="D33" s="107"/>
      <c r="E33" s="107"/>
      <c r="F33" s="108"/>
    </row>
    <row r="34" spans="1:6" ht="19.5" customHeight="1" x14ac:dyDescent="0.25">
      <c r="A34" s="106"/>
      <c r="B34" s="107"/>
      <c r="C34" s="107"/>
      <c r="D34" s="107"/>
      <c r="E34" s="107"/>
      <c r="F34" s="108"/>
    </row>
    <row r="35" spans="1:6" ht="19.5" customHeight="1" thickBot="1" x14ac:dyDescent="0.3">
      <c r="A35" s="109"/>
      <c r="B35" s="110"/>
      <c r="C35" s="110"/>
      <c r="D35" s="110"/>
      <c r="E35" s="110"/>
      <c r="F35" s="111"/>
    </row>
    <row r="36" spans="1:6" x14ac:dyDescent="0.25">
      <c r="A36" s="112" t="s">
        <v>74</v>
      </c>
      <c r="B36" s="112"/>
      <c r="C36" s="112"/>
      <c r="D36" s="112"/>
      <c r="E36" s="112"/>
      <c r="F36" s="112" t="s">
        <v>75</v>
      </c>
    </row>
  </sheetData>
  <sheetProtection algorithmName="SHA-512" hashValue="2yIdtgfzWKKU0641S7F8fGBqZvUQXwdFMk1GhlyP5Xpkc0fQQhc+BDZ5SSGFUl7V8NSwLc+GDMn7/0soVojpMQ==" saltValue="VClzsdTxLQylhPL7674kVQ==" spinCount="100000" sheet="1" objects="1" scenarios="1" selectLockedCells="1"/>
  <mergeCells count="13">
    <mergeCell ref="A31:F35"/>
    <mergeCell ref="A1:E1"/>
    <mergeCell ref="C25:C29"/>
    <mergeCell ref="A23:E23"/>
    <mergeCell ref="A2:B2"/>
    <mergeCell ref="C2:D2"/>
    <mergeCell ref="E2:F2"/>
    <mergeCell ref="A20:E20"/>
    <mergeCell ref="A21:E21"/>
    <mergeCell ref="A19:E19"/>
    <mergeCell ref="A22:E22"/>
    <mergeCell ref="D28:F28"/>
    <mergeCell ref="D29:F29"/>
  </mergeCells>
  <conditionalFormatting sqref="A28">
    <cfRule type="cellIs" dxfId="2" priority="1" operator="between">
      <formula>$A$22</formula>
      <formula>$A$24</formula>
    </cfRule>
    <cfRule type="cellIs" dxfId="1" priority="2" operator="lessThan">
      <formula>$A$22</formula>
    </cfRule>
    <cfRule type="cellIs" dxfId="0" priority="3" operator="greaterThan">
      <formula>$A$24</formula>
    </cfRule>
  </conditionalFormatting>
  <dataValidations count="1">
    <dataValidation type="textLength" allowBlank="1" showInputMessage="1" showErrorMessage="1" errorTitle="GTIN Length" error="Must Be 14-digits!" sqref="E25">
      <formula1>14</formula1>
      <formula2>14</formula2>
    </dataValidation>
  </dataValidations>
  <hyperlinks>
    <hyperlink ref="D29" r:id="rId1"/>
  </hyperlinks>
  <pageMargins left="0.25" right="0.25" top="0.4" bottom="0.4" header="0.3" footer="0.3"/>
  <pageSetup paperSize="5" orientation="landscape" r:id="rId2"/>
  <rowBreaks count="1" manualBreakCount="1">
    <brk id="2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 Costs &amp; Case Weight</vt:lpstr>
      <vt:lpstr>Trans. Costs &amp; Case Dims.</vt:lpstr>
      <vt:lpstr>Warehouse Costs &amp; Case Dims.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Chronowski, James</dc:creator>
  <cp:lastModifiedBy>Chronowski, James</cp:lastModifiedBy>
  <cp:lastPrinted>2016-09-23T19:50:32Z</cp:lastPrinted>
  <dcterms:created xsi:type="dcterms:W3CDTF">2016-06-07T19:50:29Z</dcterms:created>
  <dcterms:modified xsi:type="dcterms:W3CDTF">2016-09-23T19:51:40Z</dcterms:modified>
</cp:coreProperties>
</file>